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 PPM INFORMASI\2020\"/>
    </mc:Choice>
  </mc:AlternateContent>
  <bookViews>
    <workbookView xWindow="0" yWindow="0" windowWidth="28800" windowHeight="12435" activeTab="6"/>
  </bookViews>
  <sheets>
    <sheet name="REKAPITULASI" sheetId="13" r:id="rId1"/>
    <sheet name="FBS_52" sheetId="1" r:id="rId2"/>
    <sheet name="FE_41" sheetId="7" r:id="rId3"/>
    <sheet name="FIK_52" sheetId="2" r:id="rId4"/>
    <sheet name="FIP_76" sheetId="8" r:id="rId5"/>
    <sheet name="FIS_41" sheetId="3" r:id="rId6"/>
    <sheet name="FMIPA_73" sheetId="5" r:id="rId7"/>
    <sheet name="FSD_19" sheetId="9" r:id="rId8"/>
    <sheet name="FT_117" sheetId="12" r:id="rId9"/>
    <sheet name="F.PSIKO_16" sheetId="4" r:id="rId10"/>
    <sheet name="REKAPITULASI PKM" sheetId="15" r:id="rId11"/>
    <sheet name="Sheet3" sheetId="18" r:id="rId12"/>
  </sheets>
  <definedNames>
    <definedName name="_xlnm.Print_Area" localSheetId="9">F.PSIKO_16!$A$1:$G$18</definedName>
    <definedName name="_xlnm.Print_Area" localSheetId="1">FBS_52!$A$1:$G$60</definedName>
    <definedName name="_xlnm.Print_Area" localSheetId="2">FE_41!$A$1:$G$48</definedName>
    <definedName name="_xlnm.Print_Area" localSheetId="3">FIK_52!$A$1:$G$35</definedName>
    <definedName name="_xlnm.Print_Area" localSheetId="4">FIP_76!$A$1:$G$81</definedName>
    <definedName name="_xlnm.Print_Area" localSheetId="5">FIS_41!$A$1:$G$46</definedName>
    <definedName name="_xlnm.Print_Area" localSheetId="6">FMIPA_73!$A$1:$G$78</definedName>
    <definedName name="_xlnm.Print_Area" localSheetId="7">FSD_19!$A$1:$G$15</definedName>
    <definedName name="_xlnm.Print_Area" localSheetId="8">FT_117!$A$1:$G$126</definedName>
    <definedName name="_xlnm.Print_Area" localSheetId="0">REKAPITULASI!$A$1:$W$27</definedName>
    <definedName name="_xlnm.Print_Area" localSheetId="10">'REKAPITULASI PKM'!$A$1:$M$26</definedName>
    <definedName name="_xlnm.Print_Titles" localSheetId="1">FBS_52!$1:$4</definedName>
    <definedName name="_xlnm.Print_Titles" localSheetId="2">FE_41!$1:$4</definedName>
    <definedName name="_xlnm.Print_Titles" localSheetId="3">FIK_52!$1:$4</definedName>
    <definedName name="_xlnm.Print_Titles" localSheetId="4">FIP_76!$1:$4</definedName>
    <definedName name="_xlnm.Print_Titles" localSheetId="5">FIS_41!$1:$4</definedName>
    <definedName name="_xlnm.Print_Titles" localSheetId="6">FMIPA_73!$1:$4</definedName>
    <definedName name="_xlnm.Print_Titles" localSheetId="7">FSD_19!$1:$4</definedName>
    <definedName name="_xlnm.Print_Titles" localSheetId="8">FT_117!$1:$4</definedName>
  </definedNames>
  <calcPr calcId="152511"/>
  <fileRecoveryPr autoRecover="0"/>
</workbook>
</file>

<file path=xl/calcChain.xml><?xml version="1.0" encoding="utf-8"?>
<calcChain xmlns="http://schemas.openxmlformats.org/spreadsheetml/2006/main">
  <c r="K87" i="5" l="1"/>
  <c r="S27" i="13" l="1"/>
  <c r="R27" i="13"/>
  <c r="J146" i="12"/>
  <c r="J128" i="12"/>
  <c r="K146" i="12"/>
  <c r="G146" i="12"/>
  <c r="J134" i="12"/>
  <c r="J126" i="12"/>
  <c r="J124" i="12"/>
  <c r="V11" i="13" l="1"/>
  <c r="W11" i="13"/>
  <c r="G87" i="5" l="1"/>
  <c r="J87" i="5"/>
  <c r="J86" i="5"/>
  <c r="J145" i="12"/>
  <c r="G35" i="9"/>
  <c r="J35" i="9"/>
  <c r="K35" i="9"/>
  <c r="J34" i="9"/>
  <c r="G88" i="8"/>
  <c r="K88" i="8"/>
  <c r="J88" i="8"/>
  <c r="J87" i="8"/>
  <c r="J56" i="7"/>
  <c r="G56" i="7"/>
  <c r="K56" i="7"/>
  <c r="G69" i="1"/>
  <c r="K69" i="1"/>
  <c r="J69" i="1"/>
  <c r="J68" i="1"/>
  <c r="M11" i="15" l="1"/>
  <c r="D26" i="15"/>
  <c r="K24" i="4"/>
  <c r="K51" i="3"/>
  <c r="K63" i="2"/>
  <c r="I26" i="15" l="1"/>
  <c r="M12" i="15" l="1"/>
  <c r="M15" i="15"/>
  <c r="M14" i="15"/>
  <c r="M19" i="15"/>
  <c r="M21" i="15"/>
  <c r="M25" i="15"/>
  <c r="M24" i="15"/>
  <c r="M23" i="15"/>
  <c r="G27" i="13" l="1"/>
  <c r="W22" i="13"/>
  <c r="W20" i="13"/>
  <c r="V22" i="13"/>
  <c r="V20" i="13"/>
  <c r="W16" i="13"/>
  <c r="V18" i="13"/>
  <c r="V16" i="13"/>
  <c r="W18" i="13"/>
  <c r="J21" i="4" l="1"/>
  <c r="J19" i="4"/>
  <c r="J122" i="12"/>
  <c r="J120" i="12"/>
  <c r="J111" i="12"/>
  <c r="J25" i="9"/>
  <c r="J17" i="9"/>
  <c r="J15" i="9"/>
  <c r="N21" i="5"/>
  <c r="J78" i="5"/>
  <c r="J76" i="5"/>
  <c r="J74" i="5"/>
  <c r="J46" i="3"/>
  <c r="J81" i="8"/>
  <c r="J60" i="1" l="1"/>
  <c r="J29" i="1" l="1"/>
  <c r="M10" i="15" l="1"/>
  <c r="L26" i="15" l="1"/>
  <c r="K26" i="15"/>
  <c r="J26" i="15"/>
  <c r="H26" i="15"/>
  <c r="G26" i="15"/>
  <c r="F26" i="15"/>
  <c r="E26" i="15"/>
  <c r="M20" i="15"/>
  <c r="M16" i="15"/>
  <c r="M22" i="15"/>
  <c r="M18" i="15"/>
  <c r="M13" i="15"/>
  <c r="M9" i="15"/>
  <c r="M8" i="15"/>
  <c r="M26" i="15" l="1"/>
  <c r="G24" i="4" l="1"/>
  <c r="V9" i="13"/>
  <c r="V10" i="13"/>
  <c r="V12" i="13"/>
  <c r="V13" i="13"/>
  <c r="V23" i="13"/>
  <c r="V24" i="13"/>
  <c r="V25" i="13"/>
  <c r="J41" i="12"/>
  <c r="J54" i="12"/>
  <c r="J109" i="12"/>
  <c r="J44" i="5"/>
  <c r="J56" i="5"/>
  <c r="J70" i="5"/>
  <c r="J39" i="3"/>
  <c r="J31" i="3"/>
  <c r="J65" i="8"/>
  <c r="J51" i="8"/>
  <c r="J59" i="2"/>
  <c r="J57" i="2"/>
  <c r="J39" i="2"/>
  <c r="J35" i="2"/>
  <c r="J48" i="7"/>
  <c r="J47" i="7"/>
  <c r="J46" i="7"/>
  <c r="J39" i="7"/>
  <c r="J36" i="7"/>
  <c r="E27" i="13"/>
  <c r="D27" i="13"/>
  <c r="J56" i="1"/>
  <c r="J40" i="1"/>
  <c r="W9" i="13" l="1"/>
  <c r="W10" i="13"/>
  <c r="W12" i="13"/>
  <c r="W13" i="13"/>
  <c r="W23" i="13"/>
  <c r="W24" i="13"/>
  <c r="W25" i="13"/>
  <c r="W8" i="13"/>
  <c r="V8" i="13"/>
  <c r="V27" i="13" s="1"/>
  <c r="T27" i="13"/>
  <c r="U27" i="13"/>
  <c r="P27" i="13"/>
  <c r="Q27" i="13"/>
  <c r="O27" i="13"/>
  <c r="N27" i="13"/>
  <c r="L27" i="13"/>
  <c r="M27" i="13"/>
  <c r="J27" i="13"/>
  <c r="K27" i="13"/>
  <c r="H27" i="13"/>
  <c r="I27" i="13"/>
  <c r="F27" i="13"/>
  <c r="W27" i="13" l="1"/>
</calcChain>
</file>

<file path=xl/sharedStrings.xml><?xml version="1.0" encoding="utf-8"?>
<sst xmlns="http://schemas.openxmlformats.org/spreadsheetml/2006/main" count="5718" uniqueCount="2002">
  <si>
    <t xml:space="preserve">NIDN </t>
  </si>
  <si>
    <t xml:space="preserve"> Anggota</t>
  </si>
  <si>
    <t xml:space="preserve">Judul </t>
  </si>
  <si>
    <t>No</t>
  </si>
  <si>
    <t>NIP</t>
  </si>
  <si>
    <t>198012312006041003</t>
  </si>
  <si>
    <t>196412311988032005</t>
  </si>
  <si>
    <t>197906062008011013</t>
  </si>
  <si>
    <t>196504121989031001</t>
  </si>
  <si>
    <t>Drs. H. La Kamadi, M.Pd</t>
  </si>
  <si>
    <t>196809051993032001</t>
  </si>
  <si>
    <t>197804292005011002</t>
  </si>
  <si>
    <t>196308181988031004</t>
  </si>
  <si>
    <t>197404282006041001</t>
  </si>
  <si>
    <t>195703071986011001</t>
  </si>
  <si>
    <t>198010272005011001</t>
  </si>
  <si>
    <t>196601041990031003</t>
  </si>
  <si>
    <t>196411231990031002</t>
  </si>
  <si>
    <t>Dr. Irvan, M.Kes</t>
  </si>
  <si>
    <t>197105031997021001</t>
  </si>
  <si>
    <t>198510112010121006</t>
  </si>
  <si>
    <t>197108172005011003</t>
  </si>
  <si>
    <t>196212061993031002</t>
  </si>
  <si>
    <t>197511132005011002</t>
  </si>
  <si>
    <t>196412121993031003</t>
  </si>
  <si>
    <t>196206101987021001</t>
  </si>
  <si>
    <t>Dr. Irfan, M.Pd</t>
  </si>
  <si>
    <t>197903082006041004</t>
  </si>
  <si>
    <t>195912311986011006</t>
  </si>
  <si>
    <t>198210042006041003</t>
  </si>
  <si>
    <t>197506182002121001</t>
  </si>
  <si>
    <t>197412072006041002</t>
  </si>
  <si>
    <t>198109242005011003</t>
  </si>
  <si>
    <t>Dr. Anto Sukamto, M.Pd</t>
  </si>
  <si>
    <t>197803112005011002</t>
  </si>
  <si>
    <t>197603212008011008</t>
  </si>
  <si>
    <t>197705232005012004</t>
  </si>
  <si>
    <t>197805102008011018</t>
  </si>
  <si>
    <t>198003072006042002</t>
  </si>
  <si>
    <t>198212182006042002</t>
  </si>
  <si>
    <t>198301282009122002</t>
  </si>
  <si>
    <t>196611101991031005</t>
  </si>
  <si>
    <t>197309271999031001</t>
  </si>
  <si>
    <t>196204171988031001</t>
  </si>
  <si>
    <t>197204072001121001</t>
  </si>
  <si>
    <t>197509092002122001</t>
  </si>
  <si>
    <t>Prof. Dr. Hj. Hasmyati, M.Kes</t>
  </si>
  <si>
    <t>197607092006041002</t>
  </si>
  <si>
    <t>197308142005011002</t>
  </si>
  <si>
    <t>196406231991121001</t>
  </si>
  <si>
    <t>197806252005012001</t>
  </si>
  <si>
    <t>198802032015041001</t>
  </si>
  <si>
    <t>Hasbi Asyhari, S.Pd., M.Pd</t>
  </si>
  <si>
    <t>Dr. Sudiadharma, M.Kes</t>
  </si>
  <si>
    <t>Silatul Rahmi, S.Pd., M.Pd</t>
  </si>
  <si>
    <t>Dr. Jamaluddin, M.Pd</t>
  </si>
  <si>
    <t>196312311988031030</t>
  </si>
  <si>
    <t>Dr. Suwardi, M.Pd</t>
  </si>
  <si>
    <t>198405142008122004</t>
  </si>
  <si>
    <t>198304292008121007</t>
  </si>
  <si>
    <t>197806042010121003</t>
  </si>
  <si>
    <t>196301211989032001</t>
  </si>
  <si>
    <t>196205151989031006</t>
  </si>
  <si>
    <t>196904021998022001</t>
  </si>
  <si>
    <t>196610291991032002</t>
  </si>
  <si>
    <t>197208012000032001</t>
  </si>
  <si>
    <t>196910181994031001</t>
  </si>
  <si>
    <t>197601062005012001</t>
  </si>
  <si>
    <t>196608171993031002</t>
  </si>
  <si>
    <t>196503301990031001</t>
  </si>
  <si>
    <t>196911132000031001</t>
  </si>
  <si>
    <t>197308142006041001</t>
  </si>
  <si>
    <t>196101101990031001</t>
  </si>
  <si>
    <t>196105071988031002</t>
  </si>
  <si>
    <t>196507081989031002</t>
  </si>
  <si>
    <t>196503131990031003</t>
  </si>
  <si>
    <t>196110161988031006</t>
  </si>
  <si>
    <t>198401152006041002</t>
  </si>
  <si>
    <t>196404171991031005</t>
  </si>
  <si>
    <t>197412302008121001</t>
  </si>
  <si>
    <t>196404071989031004</t>
  </si>
  <si>
    <t>196412051989032001</t>
  </si>
  <si>
    <t>198504092010121006</t>
  </si>
  <si>
    <t>197010161997021001</t>
  </si>
  <si>
    <t>197008252006042003</t>
  </si>
  <si>
    <t>197904232007101001</t>
  </si>
  <si>
    <t>195211171983031002</t>
  </si>
  <si>
    <t>196608011989031001</t>
  </si>
  <si>
    <t>196212271987021001</t>
  </si>
  <si>
    <t>196303191989032001</t>
  </si>
  <si>
    <t>195403011980031007</t>
  </si>
  <si>
    <t>197202021997021002</t>
  </si>
  <si>
    <t>197311262001122001</t>
  </si>
  <si>
    <t>197308172000031002</t>
  </si>
  <si>
    <t>196102181988031001</t>
  </si>
  <si>
    <t>197410302006041001</t>
  </si>
  <si>
    <t>197401092005011001</t>
  </si>
  <si>
    <t>198208272006042002</t>
  </si>
  <si>
    <t>-</t>
  </si>
  <si>
    <t>197710112006041001</t>
  </si>
  <si>
    <t>197208261998022001</t>
  </si>
  <si>
    <t>Sumber Dana</t>
  </si>
  <si>
    <t>PNBP UNM</t>
  </si>
  <si>
    <t>Jumlah Dana</t>
  </si>
  <si>
    <t>PNBP PROGRAM PASCA SARJANA</t>
  </si>
  <si>
    <t>PNBP PUSAT</t>
  </si>
  <si>
    <t>DRPM DIKTI</t>
  </si>
  <si>
    <t>SKEMA</t>
  </si>
  <si>
    <t>FAKULTAS BAHASA DAN SASTRA UNM</t>
  </si>
  <si>
    <t>FAKULTAS EKONOMI UNM</t>
  </si>
  <si>
    <t>PNBP FE</t>
  </si>
  <si>
    <t>FAKULTAS ILMU KEOLAHRAGAAN UNM</t>
  </si>
  <si>
    <t>PNBP FIK</t>
  </si>
  <si>
    <t>FAKULTAS ILMU PENDIDIKAN UNM</t>
  </si>
  <si>
    <t>FAKULTAS ILMU SOSIAL UNM</t>
  </si>
  <si>
    <t>FAKULTAS MIPA UNM</t>
  </si>
  <si>
    <t>PNBP FSD</t>
  </si>
  <si>
    <t>FAKULTAS SENI DAN DESAIN UNM</t>
  </si>
  <si>
    <t>FAKULTAS TEKNIK UNM</t>
  </si>
  <si>
    <t>FAKULTAS PSIKOLOGI UNM</t>
  </si>
  <si>
    <t>PNBP FPsI</t>
  </si>
  <si>
    <t>FBS</t>
  </si>
  <si>
    <t>FE</t>
  </si>
  <si>
    <t>FIK</t>
  </si>
  <si>
    <t>FIP</t>
  </si>
  <si>
    <t>FIS</t>
  </si>
  <si>
    <t>FMIPA</t>
  </si>
  <si>
    <t>FSD</t>
  </si>
  <si>
    <t>FT</t>
  </si>
  <si>
    <t>FPSI</t>
  </si>
  <si>
    <t>JML</t>
  </si>
  <si>
    <t>DANA</t>
  </si>
  <si>
    <t xml:space="preserve">FAKULTAS </t>
  </si>
  <si>
    <t>NO</t>
  </si>
  <si>
    <t>TOTAL</t>
  </si>
  <si>
    <t>PNBP FAKULTAS UNM</t>
  </si>
  <si>
    <t>LEMBAGA PENELITIAN DAN PENGABDIAN KEPADA MASYARAKAT (LP2M) UNM</t>
  </si>
  <si>
    <t>JUMLAH</t>
  </si>
  <si>
    <t>PROGRAM</t>
  </si>
  <si>
    <t>DIPA UNM/PNBP UNM</t>
  </si>
  <si>
    <t>197505122003122001</t>
  </si>
  <si>
    <t>TAHUN ANGGARAN 2020</t>
  </si>
  <si>
    <t>Muliadi, S.Pd., M.T.</t>
  </si>
  <si>
    <t>Dr. Jamaluddin, M.P.</t>
  </si>
  <si>
    <t>Dr. Ir. Ahmad Rifqi Asrib, M.T.</t>
  </si>
  <si>
    <t>Dr. H. Ruslan, M.Pd.</t>
  </si>
  <si>
    <t>Dr. Syafiuddin Parenrengi, M.Pd</t>
  </si>
  <si>
    <t>Ratnawaty Fadillah, S.TP., M.Sc</t>
  </si>
  <si>
    <t>Drs. Taufiq Natsir, M.Pd</t>
  </si>
  <si>
    <t>Drs. Alimuddin Sa'ban Miru, M.Pd</t>
  </si>
  <si>
    <t>196306231991031002</t>
  </si>
  <si>
    <t>197411162001121001</t>
  </si>
  <si>
    <t>196707231992031002</t>
  </si>
  <si>
    <t>196309191991031001</t>
  </si>
  <si>
    <t>195907121986012002</t>
  </si>
  <si>
    <t>197505052005011001</t>
  </si>
  <si>
    <t>196312311990031028</t>
  </si>
  <si>
    <t>196307131991031003</t>
  </si>
  <si>
    <t>195806131986032002</t>
  </si>
  <si>
    <t>198006272015042001</t>
  </si>
  <si>
    <t>196408051991031004</t>
  </si>
  <si>
    <t>196503171993031001</t>
  </si>
  <si>
    <t>198603262015041001</t>
  </si>
  <si>
    <t>196307311989122001</t>
  </si>
  <si>
    <t>195912011989031002</t>
  </si>
  <si>
    <t>196801011998021001</t>
  </si>
  <si>
    <t>196307231990031003</t>
  </si>
  <si>
    <t>195704021986011002</t>
  </si>
  <si>
    <t>196207071991031002</t>
  </si>
  <si>
    <t>197609072006041001</t>
  </si>
  <si>
    <t>197701292003122003</t>
  </si>
  <si>
    <t>196110121989032003</t>
  </si>
  <si>
    <t>197508152007011002</t>
  </si>
  <si>
    <t>198008092010121002</t>
  </si>
  <si>
    <t>196611241991031002</t>
  </si>
  <si>
    <t>197611172003122001</t>
  </si>
  <si>
    <t>197612312003122002</t>
  </si>
  <si>
    <t>197106091996011001</t>
  </si>
  <si>
    <t>Haerani, S.Pd., M.Kes.</t>
  </si>
  <si>
    <t>PNBP FT</t>
  </si>
  <si>
    <t>Prof. Dr. H. Husain Syam, M.TP</t>
  </si>
  <si>
    <t>Prof. Dr. Gufran Darma Dirawan, M.EMD</t>
  </si>
  <si>
    <t>Dr. Purnamawati, M.Pd</t>
  </si>
  <si>
    <t>196607071991031003</t>
  </si>
  <si>
    <t>197102131996031002</t>
  </si>
  <si>
    <t>196610071994121001</t>
  </si>
  <si>
    <t>196012311985031029</t>
  </si>
  <si>
    <t>197202082006042001</t>
  </si>
  <si>
    <t>196604231994021001</t>
  </si>
  <si>
    <t>197304052003121002</t>
  </si>
  <si>
    <t>196111011986012002</t>
  </si>
  <si>
    <t>197203071997021001</t>
  </si>
  <si>
    <t>Dr. Yasdin, S.Pd., M.Pd</t>
  </si>
  <si>
    <t xml:space="preserve">Prof. Dr. Sapto Haryoko, M.Pd. </t>
  </si>
  <si>
    <t xml:space="preserve">Dyah Darma Andayani, S.T., M.Tel.Eng. </t>
  </si>
  <si>
    <t xml:space="preserve">Dr. Eng. Muhammad Agung, ST., MT. </t>
  </si>
  <si>
    <t>Andi Yusdy Dwi Asta, ST, MT</t>
  </si>
  <si>
    <t xml:space="preserve">Rahmansah, S.Pd, MT </t>
  </si>
  <si>
    <t>198702022015041003</t>
  </si>
  <si>
    <t>196303181990032001</t>
  </si>
  <si>
    <t>197402182006041003</t>
  </si>
  <si>
    <t>196906261997032001</t>
  </si>
  <si>
    <t>196503181998021001</t>
  </si>
  <si>
    <t>197511152000032002</t>
  </si>
  <si>
    <t>197811032010121002</t>
  </si>
  <si>
    <t>197411132006041001</t>
  </si>
  <si>
    <t>195809211986011002</t>
  </si>
  <si>
    <t>195611121987021001</t>
  </si>
  <si>
    <t>198206182012121003</t>
  </si>
  <si>
    <t>196012311988031012</t>
  </si>
  <si>
    <t>Dr. Faizal Amir, M.Pd.</t>
  </si>
  <si>
    <t>Drs. Onesimus Sampebua, MT</t>
  </si>
  <si>
    <t>Prof. Dr. H. Muhammad Ardi, MS.</t>
  </si>
  <si>
    <t>Prof. Dr. H. Syahrul, M.Pd</t>
  </si>
  <si>
    <t>Dr. H. Darmawang, M.Kes</t>
  </si>
  <si>
    <t>195807211986011001</t>
  </si>
  <si>
    <t>196210051987021001</t>
  </si>
  <si>
    <t>198209072005011001</t>
  </si>
  <si>
    <t xml:space="preserve">Dr. Faizal Amir, M.Pd. </t>
  </si>
  <si>
    <t>Drs. Syarifuddin Kasim, M.T.</t>
  </si>
  <si>
    <t>Dr. H. Karta Jayadi, M.Sn</t>
  </si>
  <si>
    <t xml:space="preserve">Syakhruni, S.Pd., M.Sn. </t>
  </si>
  <si>
    <t xml:space="preserve">Baso Indra Wijaya Aziz, S.Sn., M.Sn     </t>
  </si>
  <si>
    <t>Dra. Sitti Hajerah Hasyim, M.Si</t>
  </si>
  <si>
    <t>Dr. Basri Bado, S.Pd., M.Si</t>
  </si>
  <si>
    <t>197502162005011002</t>
  </si>
  <si>
    <t>196012312000121001</t>
  </si>
  <si>
    <t>195912171987021001</t>
  </si>
  <si>
    <t>196307211989032003</t>
  </si>
  <si>
    <t>196705141993032003</t>
  </si>
  <si>
    <t>196809091993032002</t>
  </si>
  <si>
    <t>197102162007011001</t>
  </si>
  <si>
    <t>197104232005011002</t>
  </si>
  <si>
    <t>197411132002122001</t>
  </si>
  <si>
    <t>197107052007011001</t>
  </si>
  <si>
    <t>197307092007011001</t>
  </si>
  <si>
    <t>198509062010121007</t>
  </si>
  <si>
    <t>196104021986102001</t>
  </si>
  <si>
    <t>195805021985031003</t>
  </si>
  <si>
    <t>197510272000031001</t>
  </si>
  <si>
    <t>198008162015042001</t>
  </si>
  <si>
    <t>197001051997021002</t>
  </si>
  <si>
    <t>196508011998022001</t>
  </si>
  <si>
    <t>197804112008012014</t>
  </si>
  <si>
    <t>198010252015041001</t>
  </si>
  <si>
    <t>197201072000032005</t>
  </si>
  <si>
    <t>197312122005011001</t>
  </si>
  <si>
    <t>196104181983021002</t>
  </si>
  <si>
    <t>198011262007101001</t>
  </si>
  <si>
    <t>198204262007101001</t>
  </si>
  <si>
    <t>197407312007011001</t>
  </si>
  <si>
    <t>198303192015041001</t>
  </si>
  <si>
    <t>Dr. Tuti Supatminingsih, M.Si</t>
  </si>
  <si>
    <t>196212031988031001</t>
  </si>
  <si>
    <t>195912311986011005</t>
  </si>
  <si>
    <t>Amirullah, S.Pd., M.Ed., Ph.D.</t>
  </si>
  <si>
    <t>197312312000031004</t>
  </si>
  <si>
    <t>196307151988111001</t>
  </si>
  <si>
    <t>196201111987021001</t>
  </si>
  <si>
    <t>Dr. Muhammad Rakib, S.Pd., M.Si.</t>
  </si>
  <si>
    <t>Prof. Dr. Chalid Imran Musa, M.Si.</t>
  </si>
  <si>
    <t>Dr. Mayong, M.Pd.</t>
  </si>
  <si>
    <t>196312311988031027</t>
  </si>
  <si>
    <t>197005132005011002</t>
  </si>
  <si>
    <t>Drs. Abdullah, M.Hum</t>
  </si>
  <si>
    <t>196312311988031029</t>
  </si>
  <si>
    <t>Dr. Eng. Abdul Wahid, ST., M.Kom.</t>
  </si>
  <si>
    <t>PNBP FBS UNM</t>
  </si>
  <si>
    <t>Prof. Dr. Baso Jabu, M.Hum</t>
  </si>
  <si>
    <t>196404291989031003</t>
  </si>
  <si>
    <t>196211201988032001</t>
  </si>
  <si>
    <t>196012301988031001</t>
  </si>
  <si>
    <t>196009191986012001</t>
  </si>
  <si>
    <t>195306221980031004</t>
  </si>
  <si>
    <t>Dr. Ramly, M.Hum</t>
  </si>
  <si>
    <t>195906161986011002</t>
  </si>
  <si>
    <t>Dr. Juanda, M.Hum</t>
  </si>
  <si>
    <t>195402101986031002</t>
  </si>
  <si>
    <t>197505272006041002</t>
  </si>
  <si>
    <t>196908282000032001</t>
  </si>
  <si>
    <t>196905021994121001</t>
  </si>
  <si>
    <t>Prof. Dr. A. Qashas Rahman, M.Hum.</t>
  </si>
  <si>
    <t>195912311985031016</t>
  </si>
  <si>
    <t>197601232002121002</t>
  </si>
  <si>
    <t>198412192009121003</t>
  </si>
  <si>
    <t>Drs. Andi Rizal, M.Kes</t>
  </si>
  <si>
    <t>Dr. H. Arifuddin Usman, M.Kes.</t>
  </si>
  <si>
    <t>Dr. H. Andi Suyuti, M.Pd</t>
  </si>
  <si>
    <t>196806271992031001</t>
  </si>
  <si>
    <t xml:space="preserve">Dr. H. Arifuddin Usman, M.Kes. </t>
  </si>
  <si>
    <t>Dr. Nurul Musfira Amahoru, M.Pd.</t>
  </si>
  <si>
    <t xml:space="preserve">Dr. Muh. Said Hasan, M.Pd., M.Kes.  </t>
  </si>
  <si>
    <t>Dr. Ahmad Rum Bismar, M.Pd.</t>
  </si>
  <si>
    <t xml:space="preserve">Dr. H. Herman H, S.Pd., M.Pd. </t>
  </si>
  <si>
    <t>Penerapan Model Latihan Servis Bulutangkis Untuk Pemula</t>
  </si>
  <si>
    <t>197208172002121001</t>
  </si>
  <si>
    <t>Dr. Mustafa, M.Si</t>
  </si>
  <si>
    <t>196605251992031002</t>
  </si>
  <si>
    <t>196907292003121004</t>
  </si>
  <si>
    <t>Dr. Pattaufi, M.Si</t>
  </si>
  <si>
    <t>197108302003121001</t>
  </si>
  <si>
    <t>196102131987021001</t>
  </si>
  <si>
    <t>197307022008011007</t>
  </si>
  <si>
    <t>196012131987031005</t>
  </si>
  <si>
    <t>198703102015041003</t>
  </si>
  <si>
    <t>198308062008121003</t>
  </si>
  <si>
    <t>Syamsurijal Basri, S.Pd., M.Pd</t>
  </si>
  <si>
    <t>198312072010121003</t>
  </si>
  <si>
    <t>197812272009121001</t>
  </si>
  <si>
    <t>Dr. Usman, M.Si.</t>
  </si>
  <si>
    <t>196610101996011001</t>
  </si>
  <si>
    <t>198302102008121002</t>
  </si>
  <si>
    <t>195908051985031005</t>
  </si>
  <si>
    <t>197610242008012008</t>
  </si>
  <si>
    <t>197308282006041002</t>
  </si>
  <si>
    <t>196404201988032002</t>
  </si>
  <si>
    <t>195907251985111001</t>
  </si>
  <si>
    <t>198802262015042001</t>
  </si>
  <si>
    <t>PNBP FIP UNM</t>
  </si>
  <si>
    <t>Dr. Sulaiman Samad, M.Si</t>
  </si>
  <si>
    <t>196512311992031035</t>
  </si>
  <si>
    <t>197311062005012001</t>
  </si>
  <si>
    <t>195002121976021001</t>
  </si>
  <si>
    <t>Dr. Farida Aryani, M.Pd</t>
  </si>
  <si>
    <t>195203021975031002</t>
  </si>
  <si>
    <t>197402242005012002</t>
  </si>
  <si>
    <t>197405012005011003</t>
  </si>
  <si>
    <t>Dr. Sulaiman Samad, M.Si.</t>
  </si>
  <si>
    <t>196205161990031006</t>
  </si>
  <si>
    <t>196203031988031003</t>
  </si>
  <si>
    <t>197502222003122001</t>
  </si>
  <si>
    <t>Dr. Abdul Hakim, M.Si</t>
  </si>
  <si>
    <t>Drs. Abd. Hafid, S.Pd., M.Pd</t>
  </si>
  <si>
    <t>196402011988031002</t>
  </si>
  <si>
    <t>Dr. Ratmawati T, M.Pd</t>
  </si>
  <si>
    <t>197311072005012003</t>
  </si>
  <si>
    <t xml:space="preserve">Dr. Arnidah, S.Pd., M.Si. </t>
  </si>
  <si>
    <t>196103081988032001</t>
  </si>
  <si>
    <t>197404022006041001</t>
  </si>
  <si>
    <t>196312311990031029</t>
  </si>
  <si>
    <t xml:space="preserve">Prof. Dr. Arismunandar, M.Pd. </t>
  </si>
  <si>
    <t>196207141987021001</t>
  </si>
  <si>
    <t>195312301980031005</t>
  </si>
  <si>
    <t>197805162006041002</t>
  </si>
  <si>
    <t>198305102008011013</t>
  </si>
  <si>
    <t xml:space="preserve">PNBP KAMPUS V UNM PARE-PARE </t>
  </si>
  <si>
    <t>196108121988031002</t>
  </si>
  <si>
    <t>198503032015041001</t>
  </si>
  <si>
    <t>196407231992031003</t>
  </si>
  <si>
    <t>196403131989032001</t>
  </si>
  <si>
    <t>197804082009122002</t>
  </si>
  <si>
    <t>197105212008121001</t>
  </si>
  <si>
    <t>196706081993031002</t>
  </si>
  <si>
    <t>196012311988031011</t>
  </si>
  <si>
    <t>196012091988031002</t>
  </si>
  <si>
    <t>196510131989031003</t>
  </si>
  <si>
    <t>196411111989032001</t>
  </si>
  <si>
    <t>196103171986011002</t>
  </si>
  <si>
    <t>197211131999031002</t>
  </si>
  <si>
    <t>198305112009121006</t>
  </si>
  <si>
    <t>Hasni, S.Pd., M.Pd.</t>
  </si>
  <si>
    <t>198206152010122003</t>
  </si>
  <si>
    <t>196012311987021004</t>
  </si>
  <si>
    <t>197502142003121001</t>
  </si>
  <si>
    <t>PNBP FIS UNM</t>
  </si>
  <si>
    <t>196312271988031002</t>
  </si>
  <si>
    <t>Prof. Dr. Rifdan, M.Si</t>
  </si>
  <si>
    <t>196312311991031027</t>
  </si>
  <si>
    <t>196501031990031001</t>
  </si>
  <si>
    <t>196712311993031016</t>
  </si>
  <si>
    <t>198411282018031001</t>
  </si>
  <si>
    <t>196505221990031002</t>
  </si>
  <si>
    <t>196112311986011078</t>
  </si>
  <si>
    <t>196710241992032001</t>
  </si>
  <si>
    <t>197309212002121014</t>
  </si>
  <si>
    <t>196512241990032003</t>
  </si>
  <si>
    <t>Drs. Suwardi Annas, M.Si., Ph.D</t>
  </si>
  <si>
    <t>196912311994031110</t>
  </si>
  <si>
    <t>196109231985032002</t>
  </si>
  <si>
    <t>196403071989032001</t>
  </si>
  <si>
    <t>Drs. H. Sukri Nyompa, S.H., M.Si., Ph.D</t>
  </si>
  <si>
    <t>196003051986011001</t>
  </si>
  <si>
    <t>197101282002121001</t>
  </si>
  <si>
    <t>196601031992031005</t>
  </si>
  <si>
    <t>197409072005011004</t>
  </si>
  <si>
    <t>198305082009121006</t>
  </si>
  <si>
    <t>196612311992031187</t>
  </si>
  <si>
    <t>197212311999031042</t>
  </si>
  <si>
    <t>196302021992031001</t>
  </si>
  <si>
    <t>PNBP FMIPA</t>
  </si>
  <si>
    <t>196411121991031003</t>
  </si>
  <si>
    <t>196408281990031001</t>
  </si>
  <si>
    <t>Dr. Helmi, M.Si.</t>
  </si>
  <si>
    <t>196609021991031003</t>
  </si>
  <si>
    <t>Dr. Erman Syarif, S.Pd., M.Pd.</t>
  </si>
  <si>
    <t>198107052006041001</t>
  </si>
  <si>
    <t>198710042012121002</t>
  </si>
  <si>
    <t>196112121986012002</t>
  </si>
  <si>
    <t xml:space="preserve">Dr. Arsad Bahri, S.Pd., M.Pd. </t>
  </si>
  <si>
    <t>Saparuddin, S.Pd., M.Pd.</t>
  </si>
  <si>
    <t>Dr. Hasri, M.Si</t>
  </si>
  <si>
    <t>196511031998022001</t>
  </si>
  <si>
    <t>197410272000022001</t>
  </si>
  <si>
    <t>196501241990031001</t>
  </si>
  <si>
    <t>195210211976021001</t>
  </si>
  <si>
    <t>195412311985031010</t>
  </si>
  <si>
    <t>196012311986011007</t>
  </si>
  <si>
    <t>Prof. Dr. Eko Hadi Sujiono, M.Si</t>
  </si>
  <si>
    <t>Dr. Samnur, ST, MT</t>
  </si>
  <si>
    <t>196006171989032002</t>
  </si>
  <si>
    <t>Dr. Muh. Daud, M.Si.</t>
  </si>
  <si>
    <t>196401011991031008</t>
  </si>
  <si>
    <t>196805291997022001</t>
  </si>
  <si>
    <t>PROGRAM KEMITRAAN MASYARAKAT</t>
  </si>
  <si>
    <t>PROGRAM KEMITRAAN WILAYAH</t>
  </si>
  <si>
    <t>PROGRAM PENGEMBANGAN DESA MITRA</t>
  </si>
  <si>
    <t>PROGRAM PENGEMBANGAN USAHA PRODUK INTELEKTUAL KAMPUS</t>
  </si>
  <si>
    <t>MANDIRI</t>
  </si>
  <si>
    <t>PENGABDIAN KOMPETITIF DRPM DIKTI</t>
  </si>
  <si>
    <t xml:space="preserve">REKAPITULASI JUMLAH JUDUL DAN SKEMA PENGABDIAN PERFAKULTAS </t>
  </si>
  <si>
    <t>Faisal, SS, M.Hum</t>
  </si>
  <si>
    <t>Dr. Hj.  Sulastriningsih Djumingin, M.Hum</t>
  </si>
  <si>
    <t>Prof. Murni Mahmud, S.Pd, M.Hum</t>
  </si>
  <si>
    <t>Hasriani G, S.Pd, M.Pd.</t>
  </si>
  <si>
    <t>Muhammad Bachtiar Syamsuddin, MA</t>
  </si>
  <si>
    <t>Dr. Mahmudah, M.Hum</t>
  </si>
  <si>
    <t>Dr. Asia M, M.Pd</t>
  </si>
  <si>
    <t>Dr. Andi Agussalim AJ, S.Pd, M.Hum</t>
  </si>
  <si>
    <t>Dra Syarifah Fatimah, M.Hum</t>
  </si>
  <si>
    <t>Sarah Novianti Latuconsina, SS, M.Pd.I</t>
  </si>
  <si>
    <t>Prof. Dr. H. Syarifuddin Dollah, M.Pd</t>
  </si>
  <si>
    <t>Nur Fitri S, S.Pd, M.Pd</t>
  </si>
  <si>
    <t>Indrawaty Asfah, S.Pd, M.Pd., TESOL., M.Buss</t>
  </si>
  <si>
    <t>Susiawati, S.Pd. M.Ag</t>
  </si>
  <si>
    <t>Dr. Usman, S.Pd, M.Pd</t>
  </si>
  <si>
    <t>Chairil Anwar Korompot, S.Pd, MA, Ph.D</t>
  </si>
  <si>
    <t>Dr. Riny Jefry, M.Ak</t>
  </si>
  <si>
    <t>Seny Luhriyani Sunusi, S.Kom., M.T.</t>
  </si>
  <si>
    <t>Prof. Nurdin Noni, M.Hum.</t>
  </si>
  <si>
    <t>Dr. Yunitari Mustikawati, M..A</t>
  </si>
  <si>
    <t>Riola Haya Nur, S.Pd., M.Hum.</t>
  </si>
  <si>
    <t>Abd. Kasim S.Pd., M.Pd.</t>
  </si>
  <si>
    <t>Dr. Hajrah, SS, M.Pd.; Suarni Syam Saguni, SS, M.Hum</t>
  </si>
  <si>
    <t>Dr. Idawati Garim, S.Pd, M.Pd.; Dr. Muhammad Saleh, M.Pd</t>
  </si>
  <si>
    <t>Dr. Azis, S.Pd, M.Pd</t>
  </si>
  <si>
    <t>Drs. Ahmad Thalib, M.Pd..; Samsidar, S.Pd., M.Ed., TESOL, Ed.D..; Muftihatturahmah Burhamzah, SS, M.Hum</t>
  </si>
  <si>
    <t xml:space="preserve">Fitri Radhiyani, S.Pd, M.Pd..; Asriati, S.Pd, M.Pd.; Dr. Nur Aeni,  S.Pd., M.Pd. </t>
  </si>
  <si>
    <t>Muhammas Alfian Tuflih, SS, M.Pd.</t>
  </si>
  <si>
    <t>Dr. Fatkhul Ulum, LC, MA.; Fauziah Bachtiar, S.Pd.iM.Pd.I</t>
  </si>
  <si>
    <t>Nurhusna, S.Pd, M.Pd.; Aswati Asri, S.Pd, M.Pd</t>
  </si>
  <si>
    <t>Andi Fatimah Yusunus, Sag, M.Pd..; Andi Sahtiani Jahrir, S.Pd, M.Pd</t>
  </si>
  <si>
    <t>Dr. Hasriani, S.Pd, M.Pd.; Dr. Abd. Azis M,Pd.</t>
  </si>
  <si>
    <t>Dr. Syamsu Rijal, S.Pd, M.Hum.; Dr. Misna Mannahali, M.Pd..; Dr.Ambo Dalle, M.Hum..; Alamsyah, S.Pd, M.Pd</t>
  </si>
  <si>
    <t>Dra. Enung Mariah S, M.Pd.; Sitti Mutmainnah, S.Ag, M.Ag</t>
  </si>
  <si>
    <t>Dr. Hj. Geminastiti Sakkir, S.Pd, M.Pd.; La Sunra, S.Pd, M.Pd</t>
  </si>
  <si>
    <t>Mardiyanah Nasta, SS, S.Pd, M.Hum.; Drs. Abdullah, M.Hum..; Lely Novia, S.Pd, M.Hum</t>
  </si>
  <si>
    <t>Muhammad Tahir, S.Pd., M.Pd., M.Ed., EREA..; Lely Novia, S.Pd, M.Hum</t>
  </si>
  <si>
    <t>Dr. Fatkhulm Ulum, LC. MA.; Arif Fiddenika, SS. MA</t>
  </si>
  <si>
    <t>Sakinah Fitri, SS,S.Pd, M.Pd..; Dr. Abdul Azis, DS.Pd, M.Pd</t>
  </si>
  <si>
    <t>Muhammad Miftah Fauzan, S.Pd, M.Pd.; Dr. Riny Jefri, SE, M. AK.</t>
  </si>
  <si>
    <t>Dr. Fatimah Hidayahni Amin, M.Pd, M.A.; Ryan Rayhana Sofyan, S.Pd., M.Pd..; Dra. Syarifah Farahdiba, M.Pd.</t>
  </si>
  <si>
    <t>Dr. Eng Abdul Wahid, S.T., Kom..; Andi Hajar, S.Pd., M.Hum.</t>
  </si>
  <si>
    <t>Dr. Maemuna Muhayyang, M.Pd..; Dr. Sahril, M.Hum.</t>
  </si>
  <si>
    <t>Fitri Radhiyani, S.Pd., M.Pd.; Prof. M. Asfah Rahman, M.Ed, P.h.D.; Dr. Abdul Halim</t>
  </si>
  <si>
    <t>Andi Anto Patak, S.Pd., M.Pd.,.; Dr. Sahril, M.Hum.</t>
  </si>
  <si>
    <t>Dr. Wahyu Kurniati Asri, M.Pd..; Prof. Dr. Syukur Saud, M.Pd..; Dr. Misnawati Usman, M.Si.</t>
  </si>
  <si>
    <t>198311282008121002</t>
  </si>
  <si>
    <t>196803102000121001</t>
  </si>
  <si>
    <t>198712142014042002</t>
  </si>
  <si>
    <t>195903111990031002</t>
  </si>
  <si>
    <t>197108172000031002</t>
  </si>
  <si>
    <t>196310041988032002</t>
  </si>
  <si>
    <t>198411122015042001</t>
  </si>
  <si>
    <t>1987050920150432001</t>
  </si>
  <si>
    <t>198111182006042018</t>
  </si>
  <si>
    <t>197509132015042001</t>
  </si>
  <si>
    <t>198112082009122003</t>
  </si>
  <si>
    <t>197502102007012002</t>
  </si>
  <si>
    <t>196222122015041001</t>
  </si>
  <si>
    <t>196906132006042001</t>
  </si>
  <si>
    <t>197108112001122001</t>
  </si>
  <si>
    <t>198401222008011003</t>
  </si>
  <si>
    <t>PKM Pengkajian Puisi Bagi Siswa SMAN 8 Pinrang</t>
  </si>
  <si>
    <t>PKM Pelatihan Penerapan Model Model Pembelajaran Inovatif Kepada Guru MGMP Bahasa Indonesia SMP Kabupaten Pinrang</t>
  </si>
  <si>
    <t>PKM Guru SMP Dalam Peningkatan Penulisan Karya Ilmiah Dengan Aplikasi Program Mendeley Di Kabupaten Pinrang.</t>
  </si>
  <si>
    <t>PKM Menulis Artikel Ilmiah</t>
  </si>
  <si>
    <t>PKM Pengajaran Passive Vioce Dalam Bahasa Inggris</t>
  </si>
  <si>
    <t>PKM Peningkatan Mutu Lulusan Dengan Pengayaan Berbasis Tes di Sekolah Menengah Atas Negeri 8 Pinrang</t>
  </si>
  <si>
    <t>IBM Ceramah Tentang Etika Dan Pendidikan Karakter di Pondok Pesantren Sultan Hasanuddin Pattungaleang Limbung Gowa</t>
  </si>
  <si>
    <t>PKM Pelatihan Penggunaan Pola Kalimat Simpleks Pada Persatuan Guru Republik Indonesia di Kecamatan Lembang Kabupaten Pinrang</t>
  </si>
  <si>
    <t>PKM Guru Dalam Menulis Karya Tulis dengan Teknik Kutipan  Online Sebagai Kompetensi Kebahasaan di SMAN 8 Pinrang</t>
  </si>
  <si>
    <t>Pelatihan Pembuatan Konten Vidio Youtube Materi Pertunjukan Prosa Lirik Siswa SMA Negeri 8 Kab. Pinrang</t>
  </si>
  <si>
    <t>PKM Implementasi Buku Netswerk AI Dalam Melatih Keterampilan Berbicara Siswa SMA Negeri 1 Gowa</t>
  </si>
  <si>
    <t>PKM Penulisan Bahasa Arab Bagi Yayasan  Rumah Inspirasi</t>
  </si>
  <si>
    <t>PKM Pelatihan Tour Guide</t>
  </si>
  <si>
    <t>PKM Pengucapan Vowel Bahasa Inggris Kepada Siswa SMP Negeri 1 Gow</t>
  </si>
  <si>
    <t>PKM Penulisan Referensi Pada Kelompok Penulis Karya Ilmiah</t>
  </si>
  <si>
    <t>PKM Pengajaran Bahasa Arab Dasar dan Praktis Untuk Mudah memahami Al Qur an Di Masjid Ikhtiar Kecamatan Tamalanrea Kota Makassar</t>
  </si>
  <si>
    <t>PKM Pelatihan Debat Siswa SMA Negeri 8 Pinrang</t>
  </si>
  <si>
    <t>Pelatihan Kompetensi dan Manajemen Penerjemahan Lisan (Interpreting) Untuk Mendukung Pengembangan Kewirausahaan Bagi Guru-Guru Bahasa Inggris di Kabupaten Gowa</t>
  </si>
  <si>
    <t>PKM Pelatihan Membaca Komprehensif Teks Berbahasa Inggris berbasis Bisnis Bagi MGMP Bahasa Inggris Kabupaten Gowa</t>
  </si>
  <si>
    <t>PKM Pelatihan Model Pembelajaran Flipped Learning Bagi Guru SMA 8 GOWA</t>
  </si>
  <si>
    <t>PKM Penulisan Abstrak Bagi MGMP Bahasa Inggris Center 1 Sungguminasa Gowa</t>
  </si>
  <si>
    <t>PKM Pengembangan Strategi Dan Materi Pembelajaran Bahasa Inggris SD Melalui Teknologi Informasi dan Komunikasi (TIK) Bagi Anggota KKG di Kota Pare-Pare</t>
  </si>
  <si>
    <t>PKM Penerapan Model Penulisan Karya Ilmiah Berbasis Mendeley Bagi Guru MGMP Bahasa Inggris di Kabupaten Gowa</t>
  </si>
  <si>
    <t>PKM Pengenalan Budaya Jerman Bagi Calon Azubsi</t>
  </si>
  <si>
    <t>Prof.Dr. Baso Jabu, M.Hum</t>
  </si>
  <si>
    <t>PKM Pembelajaran Bahasa Inggris Berbasis Aplikasi Hot Potatoes</t>
  </si>
  <si>
    <t>Prof. Dr. Anshari, M. Hum</t>
  </si>
  <si>
    <t>Dr. Kembong Daeng, M. Hum</t>
  </si>
  <si>
    <t>IbM Pelatihan Menulis Kreatif Puisi Siswa Sekolah Menengah Atas Negeri 8 di Kabupaten Pinrang</t>
  </si>
  <si>
    <t>Prof. Drs. Muhammad Basri, M.A., Ph</t>
  </si>
  <si>
    <t>PKM Mahasiswa Jurusan Bahasa Inggris FBS UNM</t>
  </si>
  <si>
    <t>Prof.Dr. Muhammad Rapi, M.S.,</t>
  </si>
  <si>
    <t>Dr.Sultan, S.Pd., M.Pd</t>
  </si>
  <si>
    <t>PKM Kelompok Guru Dalam Pengembangan Kompetensi Publikasi Ilmiah</t>
  </si>
  <si>
    <t>Prof.Dr.Hj.Johar Amir, M.Hum</t>
  </si>
  <si>
    <t>Dr. Nenslilianti, S.Pd., M.Hum;Dr. Syamsudduha, M.Hum</t>
  </si>
  <si>
    <t>PKM Bagi Kelompok Kerja Guru SD dalam Pembuatan dan Pemanfaatan Bigbook Buku Besar sebagai Media Literasi Awal</t>
  </si>
  <si>
    <t>Prof.Dr.Kisman Salija, M.Pd</t>
  </si>
  <si>
    <t>Dr. Idawati Garim, S.Pd., M.Pd</t>
  </si>
  <si>
    <t>PKM Tuturan Guru dalam Interaksi Belajar Mengajar di Sekolah Dasar Kabupaten Gowa</t>
  </si>
  <si>
    <t>Dr.Nurming Saleh, M.Si</t>
  </si>
  <si>
    <t>Dr. Misnah Mannahali, M.Pd;Dr. Syamsu Rijal, S.Pd., M.Hum</t>
  </si>
  <si>
    <t>PKM Model Nurs Mahasiswa Program Studi Pendidikan Bahasa Jerman FBS UNM</t>
  </si>
  <si>
    <t>Prof. Dr. Akmal Hamsa, M.Pd</t>
  </si>
  <si>
    <t>Dr. Sakaria, M.Pd;Abdul Haliq, S.Pd., M.Pd</t>
  </si>
  <si>
    <t>Pelatihan Pembuatan Dan Penggunaan Media Interaktif Pembelajaran Bahasa Dan Sastra Indonesia Pada Kelompok Kerja Guru Sd Kecamatan Lembang,</t>
  </si>
  <si>
    <t>Muhammad Alfian Tuflih, S.S., M.Pd.</t>
  </si>
  <si>
    <t>Pelatihan Membaca dan Menulis Puisi Siswa SMA
Negeri 8 Kabupaten Pinrang</t>
  </si>
  <si>
    <t>196215131988031003</t>
  </si>
  <si>
    <t>195505021985031003</t>
  </si>
  <si>
    <t xml:space="preserve">Amirullah, S.Pd., M.Ed., Ph.D. </t>
  </si>
  <si>
    <t>PKM Pembelajaran Bahasa Inggris Berbasis HOTS di era Pandemi Covid-19</t>
  </si>
  <si>
    <t xml:space="preserve">Prof. Dr. Hj. Mantasiah R, M.Hum.  </t>
  </si>
  <si>
    <t>Dr. Muh. Anwar, M.Pd. &amp; Andi Alamsyah Rivai, S.Pi., M.Si.</t>
  </si>
  <si>
    <t>PKM Pelatihan Tindakan Kelas Bagi Kelompok Guru dan Kepala SMP Di Era Pandemi Covid-19 Di Kabupaten Pangkep</t>
  </si>
  <si>
    <t>Iskandar, S.Pd., M.Ed., Ph.D.</t>
  </si>
  <si>
    <t>Dr. Abdul Azis, S.Pd., M.Pd.</t>
  </si>
  <si>
    <t xml:space="preserve">Hasmawati, M.Hum, Ph.D </t>
  </si>
  <si>
    <t xml:space="preserve">Nurul Mukhlisah Abdal, S.Si, M.Si, Yusri, S.Pd, M.Sc, </t>
  </si>
  <si>
    <t>PKM Workshop Pengelolaan Jurnal dalam Lingkup Universitas Negeri Makassar</t>
  </si>
  <si>
    <t>Dr. Eng. Jumadi Mabe. Parenreng, S.ST, M.Kom, Dr. Yasdin, S.Pd, M.Pd, M.Sc</t>
  </si>
  <si>
    <t>PKM Sistem Informasi Lembaga Penelitian dan Pengabdian kepada Masyarakat (LP2M) Universitas Negeri Makassar</t>
  </si>
  <si>
    <t>Sultan, S.S., M. Ed., PhD.</t>
  </si>
  <si>
    <t>Samtidar, S.Pd., M.Ed., PhD. Mardiyanah Nasta, S.S., S.Pd., M.Hum.</t>
  </si>
  <si>
    <t>PKM Pembuatan Perpustakaan Online Berbasis Endnote Program dan Penerapannya Pada Penulisan Karya Ilmiah Mahasiswa Prodi Pendidikan Bahasa Inggris UNM Kelas Parepare</t>
  </si>
  <si>
    <t>Dr. Abdul Halim, M.Hum</t>
  </si>
  <si>
    <t>Prof. Dr. Syukur Saud, M.Pd</t>
  </si>
  <si>
    <t>PKM Penerapan Alat Mandi Jenazah yang Paraktis</t>
  </si>
  <si>
    <t>Dr. Sultan, S.Pd. M.Pd.</t>
  </si>
  <si>
    <t>Prof. Dr. Muhammmad Rapi, MS, Muhammad Ilham Bachtiar, S.Pd, M.Pd</t>
  </si>
  <si>
    <t>PKM Kelompok Editor dalam Tata Kelola Jurnal Menuju Akreditasi Nasional</t>
  </si>
  <si>
    <t xml:space="preserve">Dr. Muh. Anwar, M.Pd., </t>
  </si>
  <si>
    <t>Syamsu Rijal, S.Pd, M.Pd.</t>
  </si>
  <si>
    <t>PKM Penulisan Karya Tulis Ilmiah</t>
  </si>
  <si>
    <t>Prof. Dr. H. Jufri, M.Pd.</t>
  </si>
  <si>
    <t>Andi Iszulkarnain, AJ., S.Pd., M.Pd.</t>
  </si>
  <si>
    <t>Peningkatan Profesionalisme Pendidik Linguistik Kritis Masyarakat Linguistik di Kota Makassar</t>
  </si>
  <si>
    <t xml:space="preserve">Dr. Laelah Azizah, M.Hum. </t>
  </si>
  <si>
    <t xml:space="preserve">Dr. Misnah Mannahali, M.Pd., Alamsyah, S.Pd., M.Pd. </t>
  </si>
  <si>
    <t xml:space="preserve">Dr. Idawati Garim, S.Pd., M.Pd. </t>
  </si>
  <si>
    <t>Prof. Dr. Kisman Salija, M.Pd,  Dr. Nurlaela Latief, M.Pd.</t>
  </si>
  <si>
    <t>PKM Tindak Tutur Bahasa Panti Asuhan Di Kabupaten Takalar</t>
  </si>
  <si>
    <t>Fitri Radhiyani, S.Pd, M.Pd</t>
  </si>
  <si>
    <t xml:space="preserve">Amirullah, S.Pd, M.Ed, Ph.D, Andi Ato Patak, S.Pd, Ph.D. Dr. Muhammad Wijaya, M.Si </t>
  </si>
  <si>
    <t>PKM Kelompok Dosen dalam Perolehan HaKI</t>
  </si>
  <si>
    <t>Andi Anto Patak, S.Pd, M.Pd, Ph.D</t>
  </si>
  <si>
    <t>Amirullah, S.Pd, M.Ed, Ph.D, Dr. Sultan, S.Pd, M.Pd, Dr. M. Ramlan, M.Pd</t>
  </si>
  <si>
    <t>PKM Kelompok Pengelola Jurnal untuk Indeksasi dan Internasionalisasi</t>
  </si>
  <si>
    <t>SKEMA PENGABDIAN</t>
  </si>
  <si>
    <r>
      <t xml:space="preserve">PKM Penerapan Pedekatan </t>
    </r>
    <r>
      <rPr>
        <i/>
        <sz val="10"/>
        <rFont val="Times New Roman"/>
        <family val="1"/>
      </rPr>
      <t xml:space="preserve">Mixed-Methods </t>
    </r>
    <r>
      <rPr>
        <sz val="10"/>
        <rFont val="Times New Roman"/>
        <family val="1"/>
      </rPr>
      <t>pada Mahasiswa Jurusan Bahasa Inggris Fakultas Bahasa dan Sastra Universitas Negeri Makassar</t>
    </r>
  </si>
  <si>
    <r>
      <t>PKM Pelatihan Penggunaan Media Pembelajaran Keterampilan Menyimak Bahasa Jerman Berbasis Web DaF (</t>
    </r>
    <r>
      <rPr>
        <i/>
        <sz val="10"/>
        <rFont val="Times New Roman"/>
        <family val="1"/>
      </rPr>
      <t>Deutsch als Fremdsprachr</t>
    </r>
    <r>
      <rPr>
        <sz val="10"/>
        <rFont val="Times New Roman"/>
        <family val="1"/>
      </rPr>
      <t xml:space="preserve">) Bagi Guru Bahasa Jerman </t>
    </r>
  </si>
  <si>
    <t>Dr. Ir. Agussalim  Djirong, MT</t>
  </si>
  <si>
    <t xml:space="preserve">Prof. Dr. rer.nat. Muharram, M.Si.  </t>
  </si>
  <si>
    <t xml:space="preserve">Prof. Dr. Gufran Darma Dirawan, M.EMD </t>
  </si>
  <si>
    <t>Prof. Dr. Ir. H. Bakhrani A. Rauf, MT.</t>
  </si>
  <si>
    <t>Prof. Dr. Usman Mulbar, M.Pd.</t>
  </si>
  <si>
    <t>Dr. Ir. A. Muhammad Idkhan, ST, MT</t>
  </si>
  <si>
    <t>19711011196012001</t>
  </si>
  <si>
    <t xml:space="preserve">Dr. Ernawati S. Kaseng, S.Pi., M.Si </t>
  </si>
  <si>
    <t>196605031992031003</t>
  </si>
  <si>
    <t xml:space="preserve">Dr. Alimuddin Caco, M.Sn. </t>
  </si>
  <si>
    <t>Nur Anny S. Taufieq, SP., M.Si, Ph.D</t>
  </si>
  <si>
    <t xml:space="preserve">Dr. Hj. Lu'mu Taris, M.Pd. </t>
  </si>
  <si>
    <t xml:space="preserve">Dr. Syamsidah, M.Pd. </t>
  </si>
  <si>
    <t>Dr. Yasdin, S.Pd., M.Pd., M.Sc.</t>
  </si>
  <si>
    <t>Dr. Juhanis, M.Pd.</t>
  </si>
  <si>
    <t xml:space="preserve">Dr. Amiruddin, ST., MT. </t>
  </si>
  <si>
    <t>Prof. Dr. Romansyah Sahabuddin, M.Si.</t>
  </si>
  <si>
    <t xml:space="preserve">Dr. Faisal Amir, M.Pd. </t>
  </si>
  <si>
    <t>Prof. Dr. Sudding, MS.</t>
  </si>
  <si>
    <t>Dr. Widya Karmila Sari Achmad, M.Pd</t>
  </si>
  <si>
    <t xml:space="preserve">Dr. Arifin Manggau, M.Pd. </t>
  </si>
  <si>
    <t>Dr. H. Muhammadong, S.Ag., M.Ag.</t>
  </si>
  <si>
    <t>Prof. Oslan Jumadi, Ph.D.</t>
  </si>
  <si>
    <t>Dr. Andi Ihsan, S.Sn, M.Pd</t>
  </si>
  <si>
    <t>Dr. Abdullah Sinring, M.Pd.</t>
  </si>
  <si>
    <t>Dr. Ir. H. M. Ichsan Ali, MT.</t>
  </si>
  <si>
    <t>Ir. Jan Robert E. Salim, MT</t>
  </si>
  <si>
    <t>Dr. Mohammad Wijaya M., S.Si., M.Si.</t>
  </si>
  <si>
    <t>Hasnawati, S.Pd, M.Pd</t>
  </si>
  <si>
    <t xml:space="preserve">Dr. Muhammad Yusri Bachtiar, M.Pd </t>
  </si>
  <si>
    <t>Dr. Alimuddin, M.Si.</t>
  </si>
  <si>
    <t>197908172008011018</t>
  </si>
  <si>
    <t>Ahmad Zaki, S.Si., M.Si.</t>
  </si>
  <si>
    <t>197303151997021001</t>
  </si>
  <si>
    <t>Dr. Fiskia Rera, ST, MT</t>
  </si>
  <si>
    <t>Dr. Mustari Lamada, S.Pd, MT</t>
  </si>
  <si>
    <t>Dr. Satria Gunawan, S.Pd, MT</t>
  </si>
  <si>
    <t>197212312005012001</t>
  </si>
  <si>
    <t>197410252006041001</t>
  </si>
  <si>
    <t>Ahmad Syawaluddin, S.Pd, M.Pd</t>
  </si>
  <si>
    <t>196007021986031002</t>
  </si>
  <si>
    <t>197907132005011003</t>
  </si>
  <si>
    <t>Dr. Awaluddin Muin, S.Pd., M.Sn.</t>
  </si>
  <si>
    <t>197112162003122001</t>
  </si>
  <si>
    <t>Dra. Nurfaizah. AP., M.Hum.</t>
  </si>
  <si>
    <t>Dr. St. Aisyah, M.Pd.</t>
  </si>
  <si>
    <t xml:space="preserve">Rosmiaty, S.Pd., M.Pd. </t>
  </si>
  <si>
    <t>Dra. Hj. Kurniati, M.Si.</t>
  </si>
  <si>
    <t>Prof. Dr. Lahming, M.S.</t>
  </si>
  <si>
    <t>Prof. Dr. Ir. Yunus Tjandi, M.T.</t>
  </si>
  <si>
    <t>195907051986012007</t>
  </si>
  <si>
    <t xml:space="preserve"> Dra. Asiani Abu, M.Pd.</t>
  </si>
  <si>
    <t>197908202009121002</t>
  </si>
  <si>
    <t>195808161985031008</t>
  </si>
  <si>
    <t>Dr. Darlan Sidik, M.Pd</t>
  </si>
  <si>
    <t>197002042005012001</t>
  </si>
  <si>
    <t>Dr. Hamidah Suryani, S.Pd, M.Pd.</t>
  </si>
  <si>
    <t>Dra. Srikandi, M.Pd.</t>
  </si>
  <si>
    <t>Prof. Dr. H. Ramli Umar, M. Si.</t>
  </si>
  <si>
    <t>197503102005011001</t>
  </si>
  <si>
    <t>Dr. Nurharsya Khaer H, SH., MH.</t>
  </si>
  <si>
    <t>198702162015041002</t>
  </si>
  <si>
    <t>Rahmawati Patta , S.Si., M.Pd.</t>
  </si>
  <si>
    <t>Dr. H. Nurkhrawi Nawir, M.Kes, AIFO</t>
  </si>
  <si>
    <t>197706072006041001</t>
  </si>
  <si>
    <t>Dahlan, S.Pd., M.Pd.</t>
  </si>
  <si>
    <t>197908312015041001</t>
  </si>
  <si>
    <t>Muhammad Amran, S.Pd., M.Pd.</t>
  </si>
  <si>
    <t>197304142000031001</t>
  </si>
  <si>
    <t>Drs. Panennungi T, M.T.</t>
  </si>
  <si>
    <t>Dr. M. Adam Mappaompo,  M.Pd.</t>
  </si>
  <si>
    <t>Hajrah Hamzah, SE, M.Si., Ak, CA</t>
  </si>
  <si>
    <t>Dr. Eng. Jumadi Mabe. Parenreng, S.ST, M.Kom</t>
  </si>
  <si>
    <t>197405021998021002</t>
  </si>
  <si>
    <t>Dr. Hj. Nahriana, M.Pd</t>
  </si>
  <si>
    <t>Armiwati, ST, M.Si</t>
  </si>
  <si>
    <t>H. Muhammad. Idhil Maming, ST, MT</t>
  </si>
  <si>
    <t>Dr. Slamet Widodo, S.Pd, M.Si</t>
  </si>
  <si>
    <t>197608102007011001</t>
  </si>
  <si>
    <t>Dr. Edy Sabara, M.Si</t>
  </si>
  <si>
    <t>196211021988031001</t>
  </si>
  <si>
    <t>196610301992031003</t>
  </si>
  <si>
    <t>Dr. Ahmad Rum Bismar, M.Pd</t>
  </si>
  <si>
    <t>197906122010121002</t>
  </si>
  <si>
    <t>Dr. Muhammad Yusuf Mappiasse, M.Pd</t>
  </si>
  <si>
    <t>Muhammad Farid, S.Pd, MT, Ph.D</t>
  </si>
  <si>
    <t>Rika, Riwayani. S.Pd, M.Hum</t>
  </si>
  <si>
    <t>196801011999031001</t>
  </si>
  <si>
    <t>Dr. Sahabuddin, M.Pd.</t>
  </si>
  <si>
    <t>197203172005012001</t>
  </si>
  <si>
    <t xml:space="preserve">Jusniar, S.Pd., M.Pd.  </t>
  </si>
  <si>
    <t xml:space="preserve">Dr. Arimbi, S.Or., M.Pd. </t>
  </si>
  <si>
    <t>197011111999031001</t>
  </si>
  <si>
    <t xml:space="preserve">Dr. Arimansah Sahabuddin </t>
  </si>
  <si>
    <t xml:space="preserve">Dr. Firdaus W. Suhaeb, M.Si. </t>
  </si>
  <si>
    <t xml:space="preserve">Herman, S.Pd., M.Pd. </t>
  </si>
  <si>
    <t xml:space="preserve">Dr. Benny B, M.Pd. </t>
  </si>
  <si>
    <t>196211041989032002</t>
  </si>
  <si>
    <t>197106182000031002</t>
  </si>
  <si>
    <t xml:space="preserve">Mustamin, S.Pd., M.T. </t>
  </si>
  <si>
    <t>196309111992042001</t>
  </si>
  <si>
    <t xml:space="preserve">Dr. Nurlaela Latief, M.P. </t>
  </si>
  <si>
    <t>Sidrah Afriani Rachman, S.Pd, M.Pd</t>
  </si>
  <si>
    <t>197104231998022001</t>
  </si>
  <si>
    <t>Dr. Andi Sukainah, M.Si</t>
  </si>
  <si>
    <t>197803192005012003</t>
  </si>
  <si>
    <t>St. Faika, S.Si, M.Sc, Ph.D</t>
  </si>
  <si>
    <t>197111242003122001</t>
  </si>
  <si>
    <t xml:space="preserve">Fajar Arwadi, S.Pd., M.Sc. </t>
  </si>
  <si>
    <t xml:space="preserve">Dr. H. Ruslan, M.Pd. </t>
  </si>
  <si>
    <t>195810281985032002</t>
  </si>
  <si>
    <t>Dra. Hj. Asmah Adam, M.Pd</t>
  </si>
  <si>
    <t>198412042014042001</t>
  </si>
  <si>
    <t xml:space="preserve">Dyah Vitalocca, ST, M.Pd </t>
  </si>
  <si>
    <t>Muh. Said, S.Pd, M.Pd</t>
  </si>
  <si>
    <t>198207152015042001</t>
  </si>
  <si>
    <t>Fatahillah, S.Pd, M.Eng</t>
  </si>
  <si>
    <t>Prof. Dr. Andi Kasmawati, M.Si</t>
  </si>
  <si>
    <t>Dr. Sulaiman Zidiq, M.Si</t>
  </si>
  <si>
    <t>Asmulyani Asri, S.Psi., M.Psi.,Psikolog</t>
  </si>
  <si>
    <t>PENGABDIAN MANDIRI</t>
  </si>
  <si>
    <t xml:space="preserve">Pengabdian Mandiri </t>
  </si>
  <si>
    <t>Program Kemitraan Masyarakat</t>
  </si>
  <si>
    <t>Program Pengembangan Kewirausahaan</t>
  </si>
  <si>
    <t>Program Pengembangan Usaha Produk Intelektual Kampus</t>
  </si>
  <si>
    <t>Program Hi-Link</t>
  </si>
  <si>
    <t>Program Kemitraan Wilayah</t>
  </si>
  <si>
    <t>Program kemitraan Wilayah antra PT-CSR atau PT-Pemda-CSR</t>
  </si>
  <si>
    <t>KKN Pembelajaran Pemberdayaan Masyarakat</t>
  </si>
  <si>
    <t>Program Kemitraan Masyarakat Stimulus</t>
  </si>
  <si>
    <t>Program Pengembangan Produk Unggulan Daerah</t>
  </si>
  <si>
    <t>Program Pengembangan Desa Mitra</t>
  </si>
  <si>
    <t>Penerapan Produk Teknologi Tepat Guna Kepada Masyarakat</t>
  </si>
  <si>
    <t>Diseminasi Produk Teknologi ke Masyarakat</t>
  </si>
  <si>
    <t>Program Pengembangan Produk Ekspor</t>
  </si>
  <si>
    <t>Dr. Agus Syam, S.Pd, M. Si.</t>
  </si>
  <si>
    <t>Pemberdayaan Lahan Pekarangan Untuk Ketahanan Pangan Keluarga Rentan Pangan</t>
  </si>
  <si>
    <t>KKN-PPM</t>
  </si>
  <si>
    <t>Prof. Dr. Ir. Yunus Tjandi, MT</t>
  </si>
  <si>
    <t>Pemberdayaan Remaja Karang Taruna Dan Masyarakat Melalui Keterampilan It Dan Artl Guna Menumbuh Kembangkan Kreatif Lokal Di Desa Mandalle, Pangkep</t>
  </si>
  <si>
    <t>Dr. Sri Astuty, S.E., M.Si</t>
  </si>
  <si>
    <t>Diversifikasi Olahan Ikan Bandeng</t>
  </si>
  <si>
    <t>PKM</t>
  </si>
  <si>
    <t>Abdul Malik, S.T, M.Si, Ph.D</t>
  </si>
  <si>
    <t>Rehabilitasi Kawasan Mangrove Untuk Penanggulangan Abrasi Pantai Di Desa Garassikang Kecamatan Bangkala Barat Kabupaten Jeneponto Sulawesi Selatan</t>
  </si>
  <si>
    <t>Dr. Samnur S.T, M.T</t>
  </si>
  <si>
    <t>PKM Kelompok Pandai Besi Di Tonronge Kecamatan Marioriawa Kabupaten Soppeng</t>
  </si>
  <si>
    <t>197206061999031004</t>
  </si>
  <si>
    <t xml:space="preserve">Akshari Tahir Lopa,  ST., M.T </t>
  </si>
  <si>
    <t>Penerapan Drainase  Biopori Pada Lingkungan Perumahan Yang Mengalami Genangan Air</t>
  </si>
  <si>
    <t>PKM Penerapan Teknologi Sanitasi Lingkungan Pada Kelompok Masyarakat Berpenghasilan Rendah Di Lingkungan Sangale Kelurahan Ma’rang Kabupaten Pangkep</t>
  </si>
  <si>
    <t>Badaruddin Anwar, S.Pd, M.Pd</t>
  </si>
  <si>
    <t>PKM Petani Lahan Terasering Di Kabupaten Sinjai</t>
  </si>
  <si>
    <t>Drs. Syarifuddin Kasim, M.T</t>
  </si>
  <si>
    <t>PKM Prototype Alat Kontrol Pengaman Listrik Pada Gedung/Rumah Berbasis Relay Raspberry Bagi Siswa Dan Guru Smk Somba Opu Kabupaten Gowa</t>
  </si>
  <si>
    <t>196805132005012006</t>
  </si>
  <si>
    <t>Dr. Salma Samputri, M.Pd</t>
  </si>
  <si>
    <t>PKM Usaha Ternak Kambing Etawa Desa Barana Kabupaten Jeneponto</t>
  </si>
  <si>
    <t>Dr. Muhammad Said Hasan S.Pd, M.Kes</t>
  </si>
  <si>
    <t>Dr.  Muhammad Ahsan S Mandra, S.T, M.T</t>
  </si>
  <si>
    <t>PKM Pemanfaatan Limbah Ternak Untuk Pembuatan Biogas Dan Pupuk Organik Di Desa Timbuseng Kabupaten Takalar</t>
  </si>
  <si>
    <t>Ibu LAELAH AZIZAH</t>
  </si>
  <si>
    <t>PKM Peningkatan Kualitas Ikan Asap Di Kelurahan Panyula Kabupaten Bone</t>
  </si>
  <si>
    <t>Dr. Eng. Jumadi Mabe Parenreng S.ST, M.Kom</t>
  </si>
  <si>
    <t>PKM Pelatihan Kemandirian Pemuda Antang Makassar</t>
  </si>
  <si>
    <t>198006142008012016</t>
  </si>
  <si>
    <t>Diana Eka Pratiwi, S.Si, M.Si</t>
  </si>
  <si>
    <t>PKM Pembuatan Kopi Dari Biji Salak Pada Anggota Badan Kontak Majelis Taklim (BKMT) Kelurahan Pekkabata Kecamatan Duampanua Kabupaten Pinrang Provinsi Sulawesi Selatan</t>
  </si>
  <si>
    <t>Drs. Tasri Ponta,  M.Pd</t>
  </si>
  <si>
    <t>PKM Usaha Sablon Dan Soupenir Kota Soppeng</t>
  </si>
  <si>
    <t>Ibu MANTASIAH</t>
  </si>
  <si>
    <t>PelatihanPengembangan Bahan Ajar Berbasis Higher Order Thinking Skills (Hots) Pada Kelompok Guru Sekolah Dasar Di Kecamatan Bangkala Barat, Jeneponto</t>
  </si>
  <si>
    <t>Prof. Dr. Rosmini Maru, S.Pd., M.Si</t>
  </si>
  <si>
    <t>PKW Desa  Congko Kabupaten Soppeng</t>
  </si>
  <si>
    <t>PKW</t>
  </si>
  <si>
    <t>Dr. Muhammad Wijaya M. S.Si, M.Si</t>
  </si>
  <si>
    <t>PPDM Desa Sentra Organic Farming Menuju Pertanian Terpadu Dan Berwawasan Lingkungan Di Kecamatan Balusu Kabupaten Barru</t>
  </si>
  <si>
    <t>PPDM</t>
  </si>
  <si>
    <t>Prof. Dr. H. Muhammad Ardi, M.S</t>
  </si>
  <si>
    <t>PPPUD Kerajinan Tenun Sutera Sengkang Di Kabupaten Wajo</t>
  </si>
  <si>
    <t>PPPUD</t>
  </si>
  <si>
    <t>Geoteknik Jasa Jurusan PTSP Fakultas Teknik Universitas Negeri Makassar</t>
  </si>
  <si>
    <t>PPUPIK</t>
  </si>
  <si>
    <t>Ketua Pengabdi</t>
  </si>
  <si>
    <t>Dr. Hj Inanna, S.Pd,.M.Pd</t>
  </si>
  <si>
    <t>Dr. Rahmatullah, S.Pd., M.Pd .; Andi Tenri Ampa, S.Pd,. M.Pd.; Nurjannah, S.Pd., M.Pd</t>
  </si>
  <si>
    <t>PKM Pelatihan Penggunaan Aplikasi Mendeley Dalam Pengelolahan Karya Ilmiah</t>
  </si>
  <si>
    <t>Dr. M. Ihsan Said Ahmad, S.E., M.Si</t>
  </si>
  <si>
    <t>Syamsu Rijal, S.E., M.Si., Ph.D.; Dr. Mustari,S.E., M.Si</t>
  </si>
  <si>
    <t>PKM Pendidikan Kewirausahaan Siswa</t>
  </si>
  <si>
    <t xml:space="preserve">Dr. Mustari, S.E.,M.Si </t>
  </si>
  <si>
    <t xml:space="preserve">Prof. Dr. H. Ilham Thaief, M.M., M.BA.,IPU.; Dr.M. Ihsan Said Ahmad, S.E.,M.Si </t>
  </si>
  <si>
    <t>PKM Pelatihan Promosi Penjualan Pada Mahasiswa Pendidikan Ekonomi Kelas Pare-Pare Universitas Negeri Makassar</t>
  </si>
  <si>
    <t>Muhammad Dinar,S.E.,M.S</t>
  </si>
  <si>
    <t>Dr.Tuti Supatminingsih,S.E.,M.Si</t>
  </si>
  <si>
    <t>PKM Kewirausaan Bagi Pelajar</t>
  </si>
  <si>
    <t xml:space="preserve">Prof. Dr. H. Thamrin Tahir, M.Si </t>
  </si>
  <si>
    <t xml:space="preserve">Muhammad Hasan, S.Pd., M. Pd </t>
  </si>
  <si>
    <t>PKM Pembelajaran dan Penelitian Tindakan Kelas</t>
  </si>
  <si>
    <t>PKM Karakter Abad 21</t>
  </si>
  <si>
    <t>Dr. Ir. Hj. Marhawati, M. Si</t>
  </si>
  <si>
    <t>Dr. Agus Syam, S.Pd., M.Si.; Dr. Muhammad Rakib, S.Pd., M.Si</t>
  </si>
  <si>
    <t>KKN PPM Lorong Produktif</t>
  </si>
  <si>
    <t xml:space="preserve">Prof. Dr. Anwar Ramli, S.E.,M. Si </t>
  </si>
  <si>
    <t>Muh. Jamil, S.E., M.Si</t>
  </si>
  <si>
    <t>PKM Pelatihan Manajemen Keuangan</t>
  </si>
  <si>
    <t>M. Ichwan Musa, S.E., M.Si</t>
  </si>
  <si>
    <t>M. Ikhhwan Maulana H,S.E., MHRMgt.,Ph.D.; Dr. Agung Widhi Kurniawan, S.T., M.M</t>
  </si>
  <si>
    <t>PKM Pengayaan Manajemen Usaha Bagi Pengurus dan Karyawan Koperasi Simpan Pinjam (KSP) di Desa Mallasoro Kecamatan Bangkala Kabupaten Jeneponto</t>
  </si>
  <si>
    <t>Dr. Agung Widhi Kurniawan, S.T., M.M</t>
  </si>
  <si>
    <t>M. Ilham Wardhana H, S.E., MMktMgt..; M. Ikhhwan Maulana H,S.E., MHRMgt.,Ph.D.; Tenri SP Dipoatmodjo.,S.E.,M.M</t>
  </si>
  <si>
    <t>Pelatihan Pengelolahan Sampah Plastik menjadi Berbagai Kerajinan Tangan di Desa Mallasoro Kecamatan bangkala kabupaten jeneponto</t>
  </si>
  <si>
    <t xml:space="preserve"> Tenri SP Dipoatmodjo.,S.E.,M.M</t>
  </si>
  <si>
    <t>Dr. Anwar,S.E., M.Si.; Zainal Ruma, S,Pd., M.M.; Dr. Agung Widhi Kurniawan, S.T., M.M</t>
  </si>
  <si>
    <t>PKM Manajemen Persediaan Pada Usaha Garam</t>
  </si>
  <si>
    <t>Dr. Anwar,S.E., M.Si.</t>
  </si>
  <si>
    <t>Dr. Hj. Sitti Hasbiah,M.Si.; Drs. Abd. Muis Dulla, S.E.,M.Si.; Dr. Hety Budiyanti, S.E.,M.Ak</t>
  </si>
  <si>
    <t>PKM Manajemen Keuangan Pada Usaha Gerabah</t>
  </si>
  <si>
    <t xml:space="preserve">Dr. Burhanuddin </t>
  </si>
  <si>
    <t>Drs. Taslim DangNga, M.Si.; Drs. Abd. Muis Dilla, M.Si</t>
  </si>
  <si>
    <t>Pemanfaatan Botol Plastik Sebagai Alat Penerapan Ramah Lingkungan di Kecamatan Bangkala Kabupaten Jeneponto</t>
  </si>
  <si>
    <t>M. Ikhhwan Maulana H,S.E., MHRMgt.,Ph.D</t>
  </si>
  <si>
    <t>Dr. Agung Widhi Kurniawan, S.T., M.M.; Dr. Abdi Akbar, S.T.,M.M.; M. Ichwan Musa, S.E.,M.Si</t>
  </si>
  <si>
    <t>PKM Penguatan Jiwa Kepemimpinan Dan Kewirausahaaan</t>
  </si>
  <si>
    <t>Uhud Darmawan Natsir,S.E.,M.M</t>
  </si>
  <si>
    <t>Nurman,S.E.,M.Si.; Drs. M. Talim Dangnga, M.Si.; Drs. Abd. Muis Dilla, M.Si</t>
  </si>
  <si>
    <t>PKM Pelatihan Pengelolahan Objek Wisata Desa Mallasoro Kecamatan Bangkala Kabupaten Jeneponto</t>
  </si>
  <si>
    <t>M. Ilham Wardhana H, S.E., MMktMgt</t>
  </si>
  <si>
    <t>Pelatihan Usaha ekonomi Produktif Bagi Masyarakat Di Desa Mallasoro Kabupaten Jeneponto</t>
  </si>
  <si>
    <t>Prof. Dr. H. Muhammad Azis , M.Si</t>
  </si>
  <si>
    <t>Fajriani Azis, S.Pd.,S.E.,M.Si</t>
  </si>
  <si>
    <t>PKM Mengembangkan Jiwa Kewirausahaan Ibu Rumah tangga Nelayan Di Desa Mattiro Uleng Kecamatan Liukang Tupabiring Utara Kabupaten pangkep</t>
  </si>
  <si>
    <t>Sahade,S.Pd.,M.Pd</t>
  </si>
  <si>
    <t>Nurjannah, S.Pd.,M.Pd</t>
  </si>
  <si>
    <t>PKM Penyusunan Laporan Keuangan Ibu Rumah Tangga Nelayan di Kecamatan Liuang Tupabiring Utara Desa Mattiro Uleng Kabupaten Pangkep</t>
  </si>
  <si>
    <t>Hajrah Hamzah,S.E.,M.Si.,Ak.,CA.; Azwar Anwar, S.E.,M.Si.,Akt</t>
  </si>
  <si>
    <t>PKM Koperasi Wanita</t>
  </si>
  <si>
    <t>Drs. M. Yusuf A. Ngampo,M.M</t>
  </si>
  <si>
    <t>Nuraisyiah,S.Pd.,M.Pd</t>
  </si>
  <si>
    <t>PKM Pelatihan Penelitian Tindakan Kelas</t>
  </si>
  <si>
    <t>Drs. H. Abd. Rijal, M.Si</t>
  </si>
  <si>
    <t>Nuraisyiah,S.Pd.,M.Pd.; Samsinar, S.Pd.,S.E.,M.Si.,Ak.,CA</t>
  </si>
  <si>
    <t>PKM Pendirian Koperasi Sekolah</t>
  </si>
  <si>
    <t>M. Ridwan Tikollah,S,Pd., M.SA.</t>
  </si>
  <si>
    <t>Dr. Hj. Sitti Hasbiah,M.Si.; Syamsu Alam, S.Si.,M.Si</t>
  </si>
  <si>
    <t>PKM Pemberdayaan Pemuda Karang taruna Melalui Pelatihan Desain Jahit di Desa Palajau Kecamatan Arungkeke Kabupaten Jeneponto</t>
  </si>
  <si>
    <t>Citra Ayni Kamaruddin, S.P.,M.Si</t>
  </si>
  <si>
    <t>Andi Samsir,S.Pd.,M.Si.; MuhammadImam Ma'ruf. S.P.,M.Sc</t>
  </si>
  <si>
    <t>PKM Pemanfaatan Lahan Pekarangan dengan Teknologi Hidroponik</t>
  </si>
  <si>
    <t>Syamsu Alam, S.Si.,M.Si</t>
  </si>
  <si>
    <t>Andi Samsir,S.Pd.,M.Si.; Muhammad Jamil,S.E.,M.Si</t>
  </si>
  <si>
    <t>PKM Usaha Kreatif</t>
  </si>
  <si>
    <t>Dr.Abd Rahim,S.P.,M.Si</t>
  </si>
  <si>
    <t>Diah Retno Dwi Hastuti, S.P.,M.si; Abdul Hakim, S.Ag., Mag</t>
  </si>
  <si>
    <t>PKM Teknik Penulisan Artikel Ilmiah Internasional dan Nasional</t>
  </si>
  <si>
    <t>Samirah Dunakhir,S.E.,m.Bus.,Ph.D.,Ak.,CA</t>
  </si>
  <si>
    <t>Nur Afiah S.E.,M.Si.,Ak.,CA</t>
  </si>
  <si>
    <t>Pelatihan Pengelolahan Transaksi Keuangan Pemerintah Desa Bagi aparatur Desa Munte- Luwu Utara</t>
  </si>
  <si>
    <t xml:space="preserve">Azwar Anwar, S.E.,M.Si.,Ak.,CA  </t>
  </si>
  <si>
    <t>Hajrah Hamzah,S.E.,M.Si.,Ak.,CA</t>
  </si>
  <si>
    <t>PKM Pelatihan Teknologi Tepat Guna Pembuatan Kripik Dari Umbi-Umbian Di Desa Munte-Luwu Utara</t>
  </si>
  <si>
    <t>Muhammad Idrus, S.E., M.Si.,Ak.CA</t>
  </si>
  <si>
    <t>Warka Syachbrani,S.E.,M.Sc.,Ak.,CA</t>
  </si>
  <si>
    <t>Pendampingan Penyusunan Laporan Keuangan Bumdes Desa Munte</t>
  </si>
  <si>
    <t>Dra. Hariany Idris, M.Si</t>
  </si>
  <si>
    <t>Drs. H.M. Anwar kadir,M.Ak</t>
  </si>
  <si>
    <t>Pelatihan Pemasaran Usaha Kuliner Khas Daerah Bagi Ibu-Ibu PKK Desa Munte Kabupaten Luwu Utara</t>
  </si>
  <si>
    <t>Hj. Masnawaty S,S.E.,M.Si.,Ph.D.,Ak.,Ca.,CPA</t>
  </si>
  <si>
    <t>PKM Pelatihan Akuntansi Organisasi Nirlaba Untuk Yayasan Pendidikan Di Luwu Utara</t>
  </si>
  <si>
    <t>198106232007012001</t>
  </si>
  <si>
    <t>195907081986011001</t>
  </si>
  <si>
    <t>197502031999032001</t>
  </si>
  <si>
    <t>197704122008011012</t>
  </si>
  <si>
    <t>Prof. Dr. Husain Syam, M.TP</t>
  </si>
  <si>
    <t>Prof. Dr. Ir. Bakhrani A. Rauf, MT</t>
  </si>
  <si>
    <t>PKM Penerapan Alat Cuci Tangan Portable untuk Mencegah Covid - 19</t>
  </si>
  <si>
    <t>Prof. Dr. Hamsu Abd. Gani, M.Pd</t>
  </si>
  <si>
    <t>Dr. Andika Wahyudi Gani,SH.LLM</t>
  </si>
  <si>
    <t>PKM Workshop Pencegahan Kampanye Hitam,Kampanye Negatif dan Politik Uang</t>
  </si>
  <si>
    <t>Dr. Suardi, S.Pd., M.Pd</t>
  </si>
  <si>
    <t>PKM Membangun Kemerdekan Belajar Siswa</t>
  </si>
  <si>
    <t>Prof. Dr.Ir.Bakhrani A.Rauf, MT</t>
  </si>
  <si>
    <t>PKM Proses Pembuatan Alat Cuci Tangan Ganda dalam Menanggulangi Penyebaran Virus Corona</t>
  </si>
  <si>
    <t>Prof.Dr.Andi Agustang, M.Si</t>
  </si>
  <si>
    <t>Suardi, S.Pd., M.Pd
Indah Ainun Mutiara, S.Pd., M.Pd; Herdianty. R, S.Pd., M.Pd</t>
  </si>
  <si>
    <t>Social Preneur Dalam Penanggulan Kemiskinan di Kabupaten Banteng</t>
  </si>
  <si>
    <t>Prof.Dr.Muhammad Arifin Ahmad,</t>
  </si>
  <si>
    <t>Dr.Muhammad Ali Latif, M.Pd</t>
  </si>
  <si>
    <t>PKM Merancang Program Pembelajaran melalui Analisis Swot</t>
  </si>
  <si>
    <t>Dr. Ir. Nurlita Pertiwi, M.T.</t>
  </si>
  <si>
    <t>Nurul Muhlisah Abdal, S.Si., M.Si.</t>
  </si>
  <si>
    <t>PKM Melalui Pelatihan Pembuatan Bak Cuci Tangan untuk Pencegah Penyebaran COVID-19 di Kota
Makassar</t>
  </si>
  <si>
    <t>Prof.Dr.Chalid Imran Musa, M.Si</t>
  </si>
  <si>
    <t>Dr.W. Kristina Parinsi, SE., M.Pd; Dr.Andi Tenri Pada Agustang, S.Sos, M.Pd
; Dwi Anugerah Lestari Musa., SE., M</t>
  </si>
  <si>
    <t>PKM Pelatihan pembuatan media pembelajaran bagi guru SMP Negeri 1 Duampanua kabupaten pinrang</t>
  </si>
  <si>
    <t>Muhammad Akil, S.Pd., M.T;Nuridayanti, S.Pd., M.Pd</t>
  </si>
  <si>
    <t>PKM Mendesain media pembelajaran Trainer sensor dan transduser SMK Negeri 2 Makassar</t>
  </si>
  <si>
    <t>Prof.Dr. Hamzah Upu, M.Ed</t>
  </si>
  <si>
    <t>Dr.Djadir, M.Pd.,;Abdul Salam, S.Pd;Suci Ramadani, S.Pd</t>
  </si>
  <si>
    <t>PKM Pelatihan Dan Pembimbingan Penelitian Tindakan Kelas (PTK) Bagi Guru-Guru Di SMPN 1 bajeng Barat Kabupaten Gowa Menggunakan Aplikasi Daring : Suatu Cara Mencegah Penyebaran Covid-19</t>
  </si>
  <si>
    <t>Prof.Dr. Darman Manda</t>
  </si>
  <si>
    <t>Dr. Herman, S.Pd., M.Pd ;Hasruddin, S.Pd., M.Pd</t>
  </si>
  <si>
    <t>Membangan Kebiasaan belajar Mandiri Siswa SMPN 40;Kota MakassarSMPN 40 Kota Makassar</t>
  </si>
  <si>
    <t>Prof. Dr. Ismail Tolla, M. Pd</t>
  </si>
  <si>
    <t>Dr. Wahira, M. Pd</t>
  </si>
  <si>
    <t>Pelatihan Penelitian Tindakan Kelas Bagi Guru SD Di Kota Parepare</t>
  </si>
  <si>
    <t>PKM: Fundamental Training pada Atlet Bola Basket PERBASI Kab. Bone</t>
  </si>
  <si>
    <t>Dr. Muhammad Arsyad, MT</t>
  </si>
  <si>
    <t>Dr. Helmi, M.Si.;Prof. Dr. Jasruddin, M.Si.</t>
  </si>
  <si>
    <t>PKM Pembelajaran IPA Fisika dengan Metode Eksperimen Disertasi Lembar Kerja Peserta Didik (LKPD) bagi Guru MGMP IPS se-Kabupaten Maros</t>
  </si>
  <si>
    <t>Prof.Dr.Muhammad Daniel, M.Si</t>
  </si>
  <si>
    <t>Wahida Sanusi, S.Si, M.Si</t>
  </si>
  <si>
    <t>PKM Guru Sekolah Dasar Negeri Parangtambung di Kota Makassar</t>
  </si>
  <si>
    <t>Dr.H. Firdaus Daud</t>
  </si>
  <si>
    <t>195705231982031002</t>
  </si>
  <si>
    <t>Dr. Andi Mu'nisa, S.Si., M.Si.;Sahribulan, S.Si., M.Si.</t>
  </si>
  <si>
    <t>Pelatihan Pembuatan Pupuk Organik Cair pada Kelompok Wanita Tani Dusun patirro Desa Rompegading Kecamatan Cenrana Kabupaten Maros</t>
  </si>
  <si>
    <t>Baso Indra Wijaya, S.Sn, M.Sn</t>
  </si>
  <si>
    <t>Dr. Ir. Agussalin Djirong, M.T.</t>
  </si>
  <si>
    <t>PKM Pemanfaatan Kulit Batang Pisang sebagai Karya Kerajinan pada Ibu-Ibu Rumah Tangga di Desa Kaliang Kecamatan Duampanua Kabupaten Pinrang</t>
  </si>
  <si>
    <t>PKM Workshop Peningkatan Kematangan Karir dan Kompetensi Pribadi Konselor di Era Digital 4.0</t>
  </si>
  <si>
    <t>Prof. Dr. Patta Bundu, M.Ed</t>
  </si>
  <si>
    <t>Rahmawaty Patta, S.Si, M.Pd</t>
  </si>
  <si>
    <t>Pelatihan praktikum Kerja Ilmiah pada Kelompok Kerja Guru Kecamatan Tanete Riaja, Kabupaten Barru</t>
  </si>
  <si>
    <t>Dr. Abdul Muis Mappalotteng, M.Pd.,</t>
  </si>
  <si>
    <t>Prof. Dr. Ir. H. Bakhrani Rauf, M.T.</t>
  </si>
  <si>
    <t>PKM Pembuatan Jamban Keluarga Pasang Surut Di Tekolabbaua Desa Biromasunggu Kabupaten Maros</t>
  </si>
  <si>
    <t>Prof. Rosmini Maru, S.Pd., M,Si., Ph.</t>
  </si>
  <si>
    <t>Drs. H. Sukri Nyompa, S.H., M.Si., Ph.;Uca, S.Si., M.Si., Ph.D; Rusdi, S.Si., M.Sc</t>
  </si>
  <si>
    <t>PKM Usaha Kerupuk Ikan di Kabupaten Pinrang</t>
  </si>
  <si>
    <t>Dr. Nurhikmah H. S.Pd</t>
  </si>
  <si>
    <t>Dr. Farida Febriati, S.S., M.Si</t>
  </si>
  <si>
    <t>PKM Pembelajaran Berbasis E-Learning Di UPT SMA Negeri 4 Luwu Utara</t>
  </si>
  <si>
    <t>Prof. Dr. Syafruddin Side, M.Si</t>
  </si>
  <si>
    <t>Irwan, S.Si, M.Si;Sahlan Sidjara, S.Si., M.Si.</t>
  </si>
  <si>
    <t>PKM Peningkatan Kemampuan Guru TK/PAUD Bunga Asya dengan Media Pembelajaran Edukatif Berbasis IT di Tamalanrea Makassar</t>
  </si>
  <si>
    <t>Dr. Risma Niswaty, S.S., M.Si</t>
  </si>
  <si>
    <t>197201122003122004</t>
  </si>
  <si>
    <t>Dr.Andi Cudai Nur, M.Si</t>
  </si>
  <si>
    <t>PKM Peningkatan Standar Pelayanan Publik di Kecamatan Bontomarannu Kabupaten Gowa</t>
  </si>
  <si>
    <t>Prof. Dr. Jumadi, S.Pd</t>
  </si>
  <si>
    <t>Andi Dody May Putra Agustang, S.Sos; Dr. Rusman Rasyid, S.Pd., M.Pd.</t>
  </si>
  <si>
    <t>PKM Penerapan Pembelajaran Antif untuk Menumbuhkan Kebiasaan Posotif Peserta Didik di SMP Negeri 1 Duampanua Pinrang</t>
  </si>
  <si>
    <t>Dr. H. Abd. Haling, M.Pd</t>
  </si>
  <si>
    <t>Prof. Dr. Amir, M.Pd.</t>
  </si>
  <si>
    <t>Bimtek Pengembangan Bahan Ajar Berbasis IT Bagi
Guru SMP Negeri 4 Maritengngae Kabupaten Sidrap</t>
  </si>
  <si>
    <t>Dr. Mithen Lululangi , MT</t>
  </si>
  <si>
    <t>195803151988021002</t>
  </si>
  <si>
    <t>Dr. Siti Fatmah Hiola, SP., M.Si; Andi Akram Nur Risal, S. Pd., M. Kom</t>
  </si>
  <si>
    <t>PKM Melalui Pelatihan Pembuatan Desinfektan Untuk Mencegah Penyebaran Covid-19 Di Kota Makassar</t>
  </si>
  <si>
    <t>Dr. Abdi Akbar, S.T., M.M.</t>
  </si>
  <si>
    <t>PKM Kewirausahaan Pedagang Pasar Tradisional</t>
  </si>
  <si>
    <t>Dr. Hendra Jaya, M.T</t>
  </si>
  <si>
    <t>Mantasia, S.Pd., M.T</t>
  </si>
  <si>
    <t>PKM Guru SMKN 10 Makassar Melalui Pelatihan Printer 3D</t>
  </si>
  <si>
    <t>Prof.Dr. Abdul Rahman, M.Pd</t>
  </si>
  <si>
    <t>Prof.Dr. Hamzah Upu, M.Ed;Dr. Rusli, M.Si;Ansari Saleh Ahmar, S.Si. M.Sc</t>
  </si>
  <si>
    <t>PKM Pelatihan Penggunaan Statistika Excel untuk Pengolahan Data Penelitian bagi Guru SMAN 3 Barru Kabupaten Barru</t>
  </si>
  <si>
    <t>Dr.Herman, S.Pd., M.Si</t>
  </si>
  <si>
    <t>Prof. Dr.Darman Manda;Hasruddin, S.Pd., M.Pd</t>
  </si>
  <si>
    <t>Membangan Kebiasaan belajar Mandiri Siswa SMPN 40 Kota MakassarSMPN 40 Kota Makassar</t>
  </si>
  <si>
    <t>Dr. Wahira, M.Pd</t>
  </si>
  <si>
    <t>197002122005012001</t>
  </si>
  <si>
    <t>Prof.Dr.H.Ismail Tolla, M.Pd</t>
  </si>
  <si>
    <t>Pelatihan penulisan Tindakan Sekolah Bagi Kepala Sekolah &amp; Pengawas SD Di Kabupaten Gowa</t>
  </si>
  <si>
    <t>PKM: Fundamental Training Cabang Sepaktakraw Atlet PSTI Kabupaten Bone.</t>
  </si>
  <si>
    <t>Dr. Muhammad Arsyad, MT.;Arie Arma Arsyad, S.Pd., M.Pd</t>
  </si>
  <si>
    <t>Penyusunan Bahan Ajar Perkuliahan</t>
  </si>
  <si>
    <t>Dr.Muhammad Syahrir, S.Pd, M.Si</t>
  </si>
  <si>
    <t>Prof.Dr. Muhammad Daniel, M.Si</t>
  </si>
  <si>
    <t>PKM Kelompok Ibu PKK dan Rumah Tangga Desa Romang Lompoa Kec.Bontomarannu Kab Gowa</t>
  </si>
  <si>
    <t>Dr. Muhiddin P., S.Pd., M.Pd</t>
  </si>
  <si>
    <t>Prof.Dr.Firdaus Daud;Saparuddin S.Pd., M.Pd</t>
  </si>
  <si>
    <t>PKM Pelatihan Implementasi Strategi Pembelajaran Penyelesaian Masalah</t>
  </si>
  <si>
    <t>Dra. Hj. Gawarti M.Pd.</t>
  </si>
  <si>
    <t>PKM Pelatihan Menutup Meja pada Ibu-Ibu Majelis Taklim Nur Yaasiin Kelurahan Batang Kaluku</t>
  </si>
  <si>
    <t>Dr.Purwaka Hadi, M.Pd</t>
  </si>
  <si>
    <t>196401121989031001</t>
  </si>
  <si>
    <t>Ahmad Yasser, M.Si., Ph.D.</t>
  </si>
  <si>
    <t>PKM Workshop Peningkatan SoftSkills Bagi Siswa SMK Negeri 6 Takalar</t>
  </si>
  <si>
    <t>Dr. Triyanto Pristiwaluyo, M.Pd</t>
  </si>
  <si>
    <t>Prof. Dr. Ruslan, M.Pd</t>
  </si>
  <si>
    <t>PKM Penulisan Butir Soal bagi Guru SD Kecamatan Palangga Kabupaten Gowa</t>
  </si>
  <si>
    <t>Dr.Anas Arfandi, M.Pd</t>
  </si>
  <si>
    <t>198009202005011002</t>
  </si>
  <si>
    <t>Prof.Dr.Syahrul, M.Pd</t>
  </si>
  <si>
    <t>Penerapan Evaluasi Pembelajaran HOTS dengan Metode Daring Dalam Menghadapi Covid-19</t>
  </si>
  <si>
    <t>Uca, S.Si., M.Si., Ph.D</t>
  </si>
  <si>
    <t>197112311998021001</t>
  </si>
  <si>
    <t>Amal, S.Pi., Ph.D.;Dinil Qaiyimah, S.Pd., M.Sc</t>
  </si>
  <si>
    <t>PKM Kelompok Badan Pembangunan Desa di Kelurahan Benteng Kabupaten Jeneponto</t>
  </si>
  <si>
    <t>Dr.Citra Rosalyn Anwar, S.Sos, M.Si</t>
  </si>
  <si>
    <t>Dr.Citra Rosalyn Anwar, S.Sos, M.Si;Dr. Abdul Hakim, S.Pd</t>
  </si>
  <si>
    <t>Bimtek Pengembangan Media Presentasi Bagi Dosen Universitas Muhammadiyah Sidenreng Rappang</t>
  </si>
  <si>
    <t>Dr. Andi Cudai Nur, M.Si</t>
  </si>
  <si>
    <t>Dr. Risman Niswaty, S.S., M.S.i</t>
  </si>
  <si>
    <t>PKM Pengembangan Pusat Agrowisata Di Kecamatan BontoMarannu Kabupaten Gowa</t>
  </si>
  <si>
    <t>PKM Edukasi Pencegahan Perundungan dari Diri Peserta Didik</t>
  </si>
  <si>
    <t>Dr. Andika Wahyudi Gani, A.Md., SH.,</t>
  </si>
  <si>
    <t>Muhammad Asriadi, S.Pd., M.Pd.;Muhammad Asriadi, S.Pd., M.Pd.;Tri Angriawan, S.Pd., M.Pd.</t>
  </si>
  <si>
    <t>PKM Peran Pemuda dalam Upaya Menangkal Hoax dan Hate Speech</t>
  </si>
  <si>
    <t>A. Wahed, S.Pd.,M.Pd</t>
  </si>
  <si>
    <t>Dr. Ed. Faridah, M.Sc;Irmawati, S.Pd., M.Pd</t>
  </si>
  <si>
    <t>PKM Pelatihan Peulisan Artikel Ilmiah dan Manajemen Referensi Bagi Mahasiswa Pascasarjana UNM</t>
  </si>
  <si>
    <t>Prof. Dr. Andi Ihsan, M. Kes</t>
  </si>
  <si>
    <t>Sosialisasi Pengukuran Heart Rate dan Indekx Massa Tubuh Siswa SMPN Arabika Kabupaten Sinjai</t>
  </si>
  <si>
    <t>Faisal Najamuddin, S.Pd.,M.Pd;Ratyana Wahrini, S.Pd.,M.Pd</t>
  </si>
  <si>
    <t>Pelatihan Programble Logic Controller (PLC) untuk Guru Produktif Teknik Elektronika Industri di SMK</t>
  </si>
  <si>
    <t>Dr. Marten Paloborang</t>
  </si>
  <si>
    <t>197111292000031001</t>
  </si>
  <si>
    <t>Dr. Moh. Ahsan S. Mandra, ST., MT; Dr. Eng. Ismail, ST., MT</t>
  </si>
  <si>
    <t>PKM Pemanfaatan Bahan Bakar Gas LPG pada Perahu Nelayan</t>
  </si>
  <si>
    <t xml:space="preserve">PKM Inovasi Becak Motor (Bentor) </t>
  </si>
  <si>
    <t>PKM Jamban Keluarga Menggunakan Septic-tank Buis Beton dalam Mencegah Virus Corona</t>
  </si>
  <si>
    <t>PKM Inovasi Kursi Antik dari Drum Bekas (Kurada)</t>
  </si>
  <si>
    <t>Fajar Arwadi, S.Pd., M.Sc., Ahmad Fudhail Majid, S.Pd., M.Si.</t>
  </si>
  <si>
    <t>PKM Guru SMK Dalam Membuat Media Pembelajaran Interaktif Di SMAN 5 Gowa Kecamatan Tinggi Moncong Kabupaten Gowa</t>
  </si>
  <si>
    <t>Dr. Arifin Manggau, M.Pd</t>
  </si>
  <si>
    <t>PKM Teknik Pencampuran Warna dalam Mewarnai Gambar Bagi Guru Taman Kanak-Kanak di Kabupaten Gowa</t>
  </si>
  <si>
    <t>Dr. M. Adam Mappaompo, M.Pd.</t>
  </si>
  <si>
    <t>PKM Pelatihan Teknik Dasar Sepakbola Siswa SMA Negeri 5 Sinjai</t>
  </si>
  <si>
    <t xml:space="preserve">PKM Sanitasi Comberan pada Rumah Panggung dalam Mencegah Covid-19 </t>
  </si>
  <si>
    <t>PKM Jamban Keluarga pada Rumah Panggung dalam Mencegah Penyebaran Covid-19</t>
  </si>
  <si>
    <t>Dr. Ilham Minggi, M.Si, Ahmad Zaki, S.Si, M.Si</t>
  </si>
  <si>
    <t>PKM Pelatihan Pembelajaran Matematika Realistik yang Terintegrasi Budaya dan Kearifan Lokal Masyarakat</t>
  </si>
  <si>
    <t>Dr. Hendra Jaya, M.T, Dr. Iwan Suhardi, S.T., M.T.</t>
  </si>
  <si>
    <t>PKM Pendampingan Keterampilan Vokasional Bagi Remaja Putus Sekolah untuk Memberikan Motivasi dan Kemandirian</t>
  </si>
  <si>
    <t>Dr. Suardi, M.Pd</t>
  </si>
  <si>
    <t>PKM Peningkatan Soft Skill Peserta Didik</t>
  </si>
  <si>
    <t xml:space="preserve">PKM Penerapan Mesin Perontok Padi Sederhana di Kabupaten Takalar </t>
  </si>
  <si>
    <t>Dr. Nahriana, M.Pd, Dr. Firdaus W. Suhaeb, M.Si</t>
  </si>
  <si>
    <t>PKM Pemberdayaan Kelompok Diversifikasi Olahan Ikan Tuna dan Ikan Nila</t>
  </si>
  <si>
    <t>Prof. Sofyan Salam, M.A., Ph.D., Dr. Tangsi, M.Sn.</t>
  </si>
  <si>
    <t>Pelatihan Bahan Ajar Seni Rupa Lokal Bagi Kelompok MGMP Seni Budaya dalam Kondisi Pandemi Covid-19</t>
  </si>
  <si>
    <t>Fhatiah Adiba, S.Pd., M.Cs, Andi Baso Kaswar, S.Pd., M.Kom.</t>
  </si>
  <si>
    <t>Sistem Drainase Berwawasan Lingkungan Dengan Konsep Lubang Resapan Biopori dalam Mencegah Virus Corona</t>
  </si>
  <si>
    <t>PKM Pelatihan Pemenuhan Tujuan SDGs Bagi Guru di Desa Padang Lampe Kabupaten Pangkep Prov. Sulawesi Selatan</t>
  </si>
  <si>
    <t>Dra. Ratnawati T. M.Hum, Besse Qurani, S.Pd., M.Pd.</t>
  </si>
  <si>
    <t xml:space="preserve">PKM Peningkatan Profesionalisme Guru Melalui Pelatihan Model-Model Pembelajaran dalam Situasi Pandemi Covid-19 </t>
  </si>
  <si>
    <t>Iskandar Musa, S.Pd, M.T</t>
  </si>
  <si>
    <t>PKM Literasi Digital bagi Guru di Era Pandemi</t>
  </si>
  <si>
    <t>Dr. Andi Mas Jaya AM, M.Pd, Dr. M. Adam Mappaompo, M.Pd.</t>
  </si>
  <si>
    <t>PKM Latihan Kebugaran untuk Meningkatkan Imunitas di Era Pandemi Covid-19</t>
  </si>
  <si>
    <t>Muhammad Hasim S, S.Pd., M.Pd.</t>
  </si>
  <si>
    <t>PKM Pelatihan Guru Pamong dan Mahasiswa KKN-PPL Terpadu Melalui Lokakarya Pengembangan Perangkat Pembelajaran Berbasis Merdeka Belajar dalam Situasi Pandemi Covid-19</t>
  </si>
  <si>
    <t>Dr. Abdi Akbar Arief, ST. MM. Drs. Abd. Muis Dilla, M.Si.</t>
  </si>
  <si>
    <t>Pemanfaatan Limbah Keramilk dalam Pembuatan Mozaik di Desa  Kalabirang Kecamatan Minasa Te'ne Kabupaten Pangkep</t>
  </si>
  <si>
    <t>Abd. Rahman, S.Or., M.Pd.</t>
  </si>
  <si>
    <r>
      <rPr>
        <i/>
        <sz val="10"/>
        <rFont val="Bookman Old Style"/>
        <family val="1"/>
      </rPr>
      <t>Coaching Clinic</t>
    </r>
    <r>
      <rPr>
        <sz val="10"/>
        <rFont val="Bookman Old Style"/>
        <family val="1"/>
      </rPr>
      <t xml:space="preserve"> Olahraga Permainan Petanque</t>
    </r>
  </si>
  <si>
    <t>PKM Sanitasi Lingkungan Rumah Tangga yang Berwawasan Lingkungan dalam Pencegahan Covid-19</t>
  </si>
  <si>
    <t>Prof. Dr. Muhammad Ardi, MS. Prof. Dr. Ir. H. Bakhrani A. Rauf. MT.</t>
  </si>
  <si>
    <t>PKM Jamban Keluarga Sehat yang Berwawasan Lingkungan serta Aman Terhadap Penularan Virus Corona</t>
  </si>
  <si>
    <t>Dr. Halimah Husain, M.Si, Drs. Muh. Jasri Djangi, M.Si., Muh. Fahmuddin S., S.Pd., M.St.</t>
  </si>
  <si>
    <t>PKM Pelatihan Mode Pembelajaran Kurikulum 2013 pada Guru Kompleks IKIP Makassar</t>
  </si>
  <si>
    <t xml:space="preserve">Syakhruni, S.Pd., M.Sn,  Dr. Amiruddin, ST., MT. </t>
  </si>
  <si>
    <t>PKM Pelatihan Pengembangan Angket Tingkat Kepuasan Layanan Pramuwisata Dengan Menggunakan Aplikasi Googleform Dalam Masa Pandemi Covid-19</t>
  </si>
  <si>
    <t>Dr. Citra Rosalyn Anwar, S.Sos., M.Si.</t>
  </si>
  <si>
    <r>
      <t xml:space="preserve">PKM Bimtek Penyusunan Instrumen Penilaian Menggunakan Tes Berbasis </t>
    </r>
    <r>
      <rPr>
        <i/>
        <sz val="10"/>
        <rFont val="Bookman Old Style"/>
        <family val="1"/>
      </rPr>
      <t>Higher Order Thinking Skill</t>
    </r>
    <r>
      <rPr>
        <sz val="10"/>
        <rFont val="Bookman Old Style"/>
        <family val="1"/>
      </rPr>
      <t xml:space="preserve"> (HOTS) untuk Guru Guru di Kabupaten Barru</t>
    </r>
  </si>
  <si>
    <t>PKM Pelatihan Pengolahan Ikan Bandeng bagi Masyarakat Kelurahan Lakkang Kota Makassar</t>
  </si>
  <si>
    <t>Hikmawati Usman, S.Pd., M.Pd.</t>
  </si>
  <si>
    <t>PKM Implementasi Lagu Mars Sulawesi Selatan bagi Guru Guru Seni di Kabupaten Bone</t>
  </si>
  <si>
    <t>Nurmila, S.Ag., M.Ag.</t>
  </si>
  <si>
    <t>Pelatihan Memandikan Jenazah Bagi Majelis Taklim dalam Situasi Pandemi Covid-19 di Kota Makassar</t>
  </si>
  <si>
    <t>Yasser Abd. Djawat, ST., M.Sc., Ph.D</t>
  </si>
  <si>
    <t>Hamrin Samad, S.Pd, M.Sn</t>
  </si>
  <si>
    <t>PKM Pelatihan Baca Tulis Notasi Melalui Penggunaan Media Android pada Kelompok Paduan Suara Pinisi Choir Universitas Negeri Makassar</t>
  </si>
  <si>
    <r>
      <t xml:space="preserve">PKM Patobong </t>
    </r>
    <r>
      <rPr>
        <i/>
        <sz val="10"/>
        <rFont val="Bookman Old Style"/>
        <family val="1"/>
      </rPr>
      <t>Foot Ball Club</t>
    </r>
    <r>
      <rPr>
        <sz val="10"/>
        <rFont val="Bookman Old Style"/>
        <family val="1"/>
      </rPr>
      <t xml:space="preserve"> Pelatihan Manajemen Pembinaan Sepak Bola</t>
    </r>
  </si>
  <si>
    <t>Nur Fadillah Umar, M.Pd.</t>
  </si>
  <si>
    <t>PKM Pelatihan Bimbingan Karir Pencegahan Anak Putus Sekolah pada Kelompok Guru BK di Kabupaten Sidrap</t>
  </si>
  <si>
    <t>Dr. Suarlin, S.Pd., M.Si.</t>
  </si>
  <si>
    <t>Workshop Pemanfaatan Limba Lingkungan Bagi Mahasiswa PGSD FIP UNM</t>
  </si>
  <si>
    <t>Menerapkan Pola Hidup Bersih dan Sehat (PHBS)  Melalui Penyediaan  Jamban Keluarga pada Masyarakat</t>
  </si>
  <si>
    <t xml:space="preserve">PKM Lantai Plat Beton Tempat Cuci pada Rumah Panggung unrtuk Hidup Sehat dalam Mencegah Covid-19 </t>
  </si>
  <si>
    <t>Drs. Muhammad Wiharto, M.Si.</t>
  </si>
  <si>
    <t>PKM Pelatihan dan Pembuatan Disenfektan Alami dalam Rangka Mencegah Penularan Covid-19</t>
  </si>
  <si>
    <t>Dr.Ir.Agussalim Djirong, MT, Aulaia Evawani Nurdin, S.Pd, M.Pd</t>
  </si>
  <si>
    <t>PKM Kelompok Ibu-ibu PKK Dikelurahan Baru Kecamatan Ujung Pandang Kota Makassar</t>
  </si>
  <si>
    <t>PKM Penerapan Alat Cuci Tangan Sehat dalam Penanggulangan Virus Corona</t>
  </si>
  <si>
    <t xml:space="preserve">Jamaluddin, S.Pd, M.Pd, Dr. Alimuddin Caco, M.Sn. </t>
  </si>
  <si>
    <t>PKM Edukasi Masyarakat Menggunakan Alat Cuci Tangan Sehat dalam Menghindari Virus Corona</t>
  </si>
  <si>
    <t>Prof. Dr. Usman Mulbar, M.Pd, Nasrullah, S.Pd, M.Pd</t>
  </si>
  <si>
    <t>PKM Pelatihan Guru Pembina Olimpiade Matematika dalam Pengembangan Soal-Soal Hots</t>
  </si>
  <si>
    <t>Prof. Dr. Usman Mulbar, M.Pd., Nasrullah, S.Pd, M.Pd</t>
  </si>
  <si>
    <t>PKM Pelatihan Penulisan Karya Tulis Ilmiah untuk Pengembangan Karir Guru</t>
  </si>
  <si>
    <t>PKM Pakkeri Kaluku yang Praktis dan Efisien</t>
  </si>
  <si>
    <t>Dr. Satria Gunawan, S.Pd, MT. Baso Idra Wijaya Aziz, S.Sn, M.Sn.</t>
  </si>
  <si>
    <t>PKM Editing Video Berbasis Audio Visual</t>
  </si>
  <si>
    <t>Dr. Mustari Lamada, S.Pd, MT, Nuabdiansyah, S.Pd, M.Sn</t>
  </si>
  <si>
    <t xml:space="preserve">PKM Workshop Desain Grafis </t>
  </si>
  <si>
    <t>Nasriah, S.Pd, M.Pd</t>
  </si>
  <si>
    <t>PKM Penerapan Kakus Rumah Tangga yang Sehat dalam Mencegah Virus Corona</t>
  </si>
  <si>
    <t>Dr. Fiska Rera, ST, MT</t>
  </si>
  <si>
    <t>PKM Pengembangan Mesin Pemipil Jagung Mini</t>
  </si>
  <si>
    <t>Drs. Muliadi, M.Kes.</t>
  </si>
  <si>
    <t>PKM Pelatihan Pengunaan Model Pembelajaran Inovatif Bagi Guru SD di Kabupaten Barru</t>
  </si>
  <si>
    <t>Besse Qur'ani, S.Pd., M.Pd.</t>
  </si>
  <si>
    <t>PKM Kelompok Ibu-ibu Rumah Tangga dalam Pembuatan Aneka Kuliner untuk Mencegah Virus Corona</t>
  </si>
  <si>
    <t>Dr. Riny Jefri, SE., M.Ak.</t>
  </si>
  <si>
    <t>PKM Olahan Ikan Bandeng Isi Aneka Rasa</t>
  </si>
  <si>
    <t>Dra. Kurniati, M.Si.</t>
  </si>
  <si>
    <t>PKM Kelompok Ibu-ibu PKK dalam Membuat Aneka Kerajinan dari Kain untuk Mencegah Covid-19</t>
  </si>
  <si>
    <t>Dr. Andi Nur  Maida, S.Pd., M.Si.</t>
  </si>
  <si>
    <t>PKM Kelompok Remaja Putri dalam Membiasakan Hidup Sehat untuk Mengantisipasi Penularan Covid-19</t>
  </si>
  <si>
    <t>Amira Mustarin, S.Pi., M.Si.</t>
  </si>
  <si>
    <t xml:space="preserve">PKM Pembuatan Kolam Ikan Air Tawar dari Limbah Baliho (Vinyl) </t>
  </si>
  <si>
    <t>PKM Alat Kontrol dan Monitor Asap/Gas dengan Springkle Bagi Guru dan Siswa SMKT Somba Opu Kabupaten Gowa</t>
  </si>
  <si>
    <t>Nurhijrah, S.Pd., M.Pd.</t>
  </si>
  <si>
    <t>PKM Kelomok Remaja Putri Putus Sekolah dan Ibu-ibu Rumah Tangga dalam Membuat Aneka Jilbab yang Menutup Wajah untuk Mencegah Penularan Virus Corona</t>
  </si>
  <si>
    <t>Dr. Hj. Andi Hudiah, M.Pd</t>
  </si>
  <si>
    <t>Penerapan APD dan Masker dalam Mencegah Penyebaran Virus Corona</t>
  </si>
  <si>
    <t>Irmayanti, S.Pd., M.Pd. Syarifah Suryana, S.Pd., M.Pd.</t>
  </si>
  <si>
    <t>PKM Kelompok Ibu-ibu Rumah Tangga dalam Memanfaatkan Perca Kain untuk Mencegah Virus Corona</t>
  </si>
  <si>
    <t>Syarifah Suryana, S.Pd., M.Pd.</t>
  </si>
  <si>
    <t>PKM Keterampilan Membuat Jilbab Lukis pada Ibu-Ibu dan Remaja Putri dalam Menghadapi Situasi Pandemik Covid-19</t>
  </si>
  <si>
    <t>PKM Siaga Bencana pada Masyarakat di Kecamatan Parangloe Kabupaten Gowa</t>
  </si>
  <si>
    <t>M.Ridwan Said Ahmad, S.Sos., M.Pd.</t>
  </si>
  <si>
    <t>PKM Pencegahan Paham Radikalisme pada Pemuda di Kel. Samata Kab. Gowa</t>
  </si>
  <si>
    <t>Dr. Anto Sukamto, M.Pd.</t>
  </si>
  <si>
    <t>Pelatihan Teknik Dasar Bermain Anggar Menggunakan Modifikasi Senjata Fiber di SMP Negeri 03 Bissappu Kabupaten Bantaeng</t>
  </si>
  <si>
    <t>Dra. St. Nursiah B., M.Pd.</t>
  </si>
  <si>
    <t>PKM Pelatihan dan Implementasi Media Big Book dalam Pembelajaran bagi Mahasiswa PGSD</t>
  </si>
  <si>
    <t>Dr. Benny B, M.Pd. Dr. Juhanis, M.Pd.</t>
  </si>
  <si>
    <t>PKM Sosialisasi Olahraga Petanque di Kabupaten Wajo, Kabupaten Bone, Kabupaten Soppeng</t>
  </si>
  <si>
    <t>Dr. Sudiadharma, M.Kes.</t>
  </si>
  <si>
    <t>PKM Tanggap Bencana Banjir pada Masyarakat di Desa Sapanan Kecamatan Binamu Kabupaten Jeneponto</t>
  </si>
  <si>
    <t>Reza Mahyuddin, S.Pd., M.Pd.</t>
  </si>
  <si>
    <t>PKM Sosialisasi Keolahragaan Dengan Implementasi Pelatih Fisik Sirkuit dan Plyometrik Cabang Olahraga Sepakbola Club Sirlap Kelurahan Maroangin Kecamatan Sibulue</t>
  </si>
  <si>
    <t>Drs. Muslimin, M.Ed. Drs. Adnan K, S.Pd., M.Si.</t>
  </si>
  <si>
    <t>PKM Pelatihan Pembuatan Bahan Ajar IPA SD Bagi Guru di Kabupaten Barru</t>
  </si>
  <si>
    <t>Dr. A. Octamaya Tenri Awaru, S.Pd, M.Pd</t>
  </si>
  <si>
    <t>PKM Pelatihan Penulisan Penelitian Tindakan Kelas (PTK) Bagi Guru Sekolah Dasar (SD) di Kabupaten Barru</t>
  </si>
  <si>
    <t xml:space="preserve">Dra. Hj. Asmah Adam, M.Pd </t>
  </si>
  <si>
    <t>PKM Pelatihan Membuat Konstruksi Penjernih Air Untuk Keperluan Cuci Tangan dalam Pencegahan Covid-19 bagi Petugas Sanitasi Puskesmas</t>
  </si>
  <si>
    <t>PKM Pelatihan Teknik Dasar Menggiring Bola Dalam Sepakbola Melalui Media Bantu Pada Siswa MAN 1 Sinjai</t>
  </si>
  <si>
    <t>Sahade, S.Pd, M.Pd</t>
  </si>
  <si>
    <t>PKM Karya Tulis Ilmiah</t>
  </si>
  <si>
    <t xml:space="preserve">Dr. Eng. H. Muhammad Agung, ST., MT, Dr. Yasdin, S.Pd, M.Pd, M.Sc, </t>
  </si>
  <si>
    <t>PKM Implementasi Sistem Informasi Lembaga Penelitian dan Pengabdian kepada Masyarakat (LP2M) Universitas Negeri Makassar</t>
  </si>
  <si>
    <t>PKM Alat Cuci Tangan Praktis untuk Mencegah Penyebaran Virus Corona</t>
  </si>
  <si>
    <t>Dr. H. Syahruddin, M.Kes</t>
  </si>
  <si>
    <t>Abdul Rahman, S.Or, M.Pd, Dr. M. Sahib Saleh, M.Pd</t>
  </si>
  <si>
    <t>PKM Demonstrasi Permainan Hockey Ruangan Pada Siswa SMA Negeri 1 Takalar Untuk Menjaga Imunitas Tubuh Terhadap COVID-19</t>
  </si>
  <si>
    <t>Dr. Ernawati S. Kaseng, S.Pi., M.Si</t>
  </si>
  <si>
    <t>PKM Aneka Olahan Singkong di Desa Bulue Kabupaten Soppeng</t>
  </si>
  <si>
    <t>Prof. Dr. H. Gufran D. Dirawan, M.ED, Dra. Ratnawati T, M.Hum</t>
  </si>
  <si>
    <t>PKM Penerapan dan Pelatihan Pembuatan Masker Berbagai Model pada Ibu-ibu Rumah Tangga dalam Pencegahan Virus Corona</t>
  </si>
  <si>
    <t>Nur Anny S. Taufieq, SP., M.Si, Ph.D, Drs. Panennungi T, MT</t>
  </si>
  <si>
    <t>PKM Alat Tanam Padi yang Paraktis dan Efisien</t>
  </si>
  <si>
    <t>Dr. Andi Hudiah, M.Pd, Kasdi Kadir, S.Pd, M.Pd</t>
  </si>
  <si>
    <t>PKM Pemberdayaan Ibu-Ibu Rumah Tangga Melalui Pelatihan Table Setting Dalam Situasi Covid-19</t>
  </si>
  <si>
    <t>Dr. Agus Syam, M.Pd</t>
  </si>
  <si>
    <t>Mahmuddin, S,Sos, M.Si, Muhammad Alfa Sikar, S.IP, M.Si</t>
  </si>
  <si>
    <t>Edukasi Tanaman Toga Pekarangan Rumah  untuk Obat Pencegahan Virus Corona pada Ibu-ibu PKK</t>
  </si>
  <si>
    <t>Ir. Labusab, S.Pd, MT, Andi Muh. Taufik Ali, S.Pi, M.Pd, Andi Zulfikar Yusuf, S.Pd, M.Pd</t>
  </si>
  <si>
    <t xml:space="preserve">PKM Inkubator Inovasi Kewirausahaan </t>
  </si>
  <si>
    <t xml:space="preserve">Dr. Alimuddin Caco, M.Sn., Dr. Tuti Supatminingsih, M.Si, </t>
  </si>
  <si>
    <t xml:space="preserve">PKM Kerajinan Kursi Bosara dari Limbah Rotan </t>
  </si>
  <si>
    <t>Abd. Rahman, S.Or., M.Pd</t>
  </si>
  <si>
    <t>.Dr. Wahyuddin, M.Pd</t>
  </si>
  <si>
    <t>PKM Senam Aerobik Dalam Menjaga Imun Tubuh Bagi Masyarakat Di Tengah Pandemi Covid-19</t>
  </si>
  <si>
    <t>Dr. Syafiuddin P, M.Pd</t>
  </si>
  <si>
    <t>PKM Service Motor Bentor dan Pengangkut Gabah pada Pemuda Putus Sekolah</t>
  </si>
  <si>
    <t>Drs. Onesimus Sampaebua', MT</t>
  </si>
  <si>
    <t>PKM Mesin Bubut Kayu Gandeng Gergaji</t>
  </si>
  <si>
    <t>Nurabdiansyah, S.Pd, M.Sn, Jumadin, S.Pd, M.Pd</t>
  </si>
  <si>
    <t>PKM Kelomok UMKM Melalui Pelatihan Wirausaha Aplikatif</t>
  </si>
  <si>
    <t>Dra. Gawarti, M.Pd, Dra. Srikandi, M.Pd</t>
  </si>
  <si>
    <t>PKM Kerajinan Songko Recca dan Topi dari Pelepah Daun Lontar</t>
  </si>
  <si>
    <t>Dr. Hikmad Hakim, M.Kes, AIFO, Muslim, S.Pd., M.Pd.</t>
  </si>
  <si>
    <r>
      <t xml:space="preserve">PKM Sosialisasi Model Pembelajaran </t>
    </r>
    <r>
      <rPr>
        <i/>
        <sz val="10"/>
        <rFont val="Bookman Old Style"/>
        <family val="1"/>
      </rPr>
      <t>Dribbling</t>
    </r>
    <r>
      <rPr>
        <sz val="10"/>
        <rFont val="Bookman Old Style"/>
        <family val="1"/>
      </rPr>
      <t xml:space="preserve"> dalam Permainan Bolabasket pada Siswa SMA Negeri 1 Takalar</t>
    </r>
  </si>
  <si>
    <t>Dr. Agus Syam, S.Pd., M.Si, Dr. Ir. Hj. Marhawati., M.Si.</t>
  </si>
  <si>
    <r>
      <t>PKM Pelatihan Bisnis Online pada</t>
    </r>
    <r>
      <rPr>
        <i/>
        <sz val="10"/>
        <rFont val="Bookman Old Style"/>
        <family val="1"/>
      </rPr>
      <t xml:space="preserve"> Star-up </t>
    </r>
    <r>
      <rPr>
        <sz val="10"/>
        <rFont val="Bookman Old Style"/>
        <family val="1"/>
      </rPr>
      <t>di Kota Makassar</t>
    </r>
  </si>
  <si>
    <t>Dr. Didin Halim, M.Pd.</t>
  </si>
  <si>
    <t>Pelatihan Wawasan Kebangsaan Kepada Anggota SatPol PP Di Kota Makassar</t>
  </si>
  <si>
    <t>Ahmad Fudhail Majid, S.Pd., M.Si.</t>
  </si>
  <si>
    <t>Drs. Jalil Saleh, M.Sn, Prusdianto, S.Pd., M.Sn.</t>
  </si>
  <si>
    <t>PKM Pembelajaran Tari Kreasi pada Remaja di Kecamatan Panca Rijang Kabupaten Sidrap</t>
  </si>
  <si>
    <t>Poppy Elisano Arfanda, S.Pd., M.Pd.</t>
  </si>
  <si>
    <t>PKM Sosialisasi Model Latihan Sederhana untuk Anak Berkebutuhan Khusus dalam Masa Pandemi Covid-19</t>
  </si>
  <si>
    <t>Badaruddin Anwar, S.Pd., M.Pd.</t>
  </si>
  <si>
    <t>Paralon Bekas dalam Menambah Nilai Ekonomi Masyarakat di Kabupaten Jeneponto</t>
  </si>
  <si>
    <t>Dr. Ernawati S. Kaseng, S.Pi., M.Si.</t>
  </si>
  <si>
    <t>PKM Kelompok Wanita Tani di Desa Tellumpanua Kabupaten Barru</t>
  </si>
  <si>
    <t>Dr. Rusmayadi, M.Pd, Dr. Herlina, M.Pd.</t>
  </si>
  <si>
    <t>PKM Pembuatan Media Pembelajaran Berbasis Teknologi Informasi di Taman Kanak Kanak</t>
  </si>
  <si>
    <r>
      <t xml:space="preserve">PKM Penerapan </t>
    </r>
    <r>
      <rPr>
        <i/>
        <sz val="10"/>
        <rFont val="Bookman Old Style"/>
        <family val="1"/>
      </rPr>
      <t xml:space="preserve">Therapy Massage Sport Injury </t>
    </r>
    <r>
      <rPr>
        <sz val="10"/>
        <rFont val="Bookman Old Style"/>
        <family val="1"/>
      </rPr>
      <t>pada Cedera Engkel Atlet Gulat Sulawesi Selatan</t>
    </r>
  </si>
  <si>
    <t>Dra. St. Habibah, S.Pd., M.Si.</t>
  </si>
  <si>
    <t>Pelatihan Penjaminan Mutu Sekolah Berbasis Hasil Akreditasi Sekolah Pada SMA ICSY Sungguminasa Gowa</t>
  </si>
  <si>
    <t>Dr. Supriadi, M.T,  Drs. Sabran, M.Pd.</t>
  </si>
  <si>
    <t>PKM Komposter Organik Sebagai Solusi Limbah Sampah Rumah Tangga di Kec. Bantimurung</t>
  </si>
  <si>
    <t>Dr. Eng. Muhammad Agung, S.T., M.T, Dr. Fiskia Rera Baharuddin, S.T., M.T</t>
  </si>
  <si>
    <t>PKM Guru SMK Muhammadiyah Bungoro Pangkep dalam Pengelolaan dan Pengorganisasian Kelas Untuk Meningkatkan Kualitas Pembelajaran</t>
  </si>
  <si>
    <t>Ulil Amri, S.Pd, M.pd, M.Ed, Nur Fitri S, S.Pd, M.Pd</t>
  </si>
  <si>
    <t>PKM Pelatihan dan Simulasi IELTS bagi Musyawarah Guru Mata Pelajaran (MGMP) Bakasa Inggris di Kabupaten Pangkep</t>
  </si>
  <si>
    <t>Prof. Dr. Ir. H. Bakhrani Rauf, MT</t>
  </si>
  <si>
    <t xml:space="preserve">PKM Penerapan dan Cara Membuat Herbal  Sanitizer Bahan Dasar Mangrove untuk Mencegah Penyebaran Virus Covid-19 </t>
  </si>
  <si>
    <t>Drs. Suwardi Annas, M.Si, Ph.D, Prof. Dr. Ir. H. Bakhrani Rauf, MT</t>
  </si>
  <si>
    <t xml:space="preserve">PKM Proses Pembuatan dan Penerapan Hand Sanitizer Bahan dari Alam dalam Mencegah Virus Covid-19 </t>
  </si>
  <si>
    <t>Prof. Dr. rer.nat. H. Muharram, M.Si. &amp; Ahmad Fudhail Majid, S.Pd., M.Si.</t>
  </si>
  <si>
    <t>PKM Pelatihan Pembahasan Materi dan Soal-Soal Dimensi Tiga</t>
  </si>
  <si>
    <t>Dr. Hj. Lu'mu Taris, M.Pd. Firdaus, S.Pd., M.Pd, Hasrul Bakri, S.Pd., M.Pd.</t>
  </si>
  <si>
    <t>PKM Pelatihan Pengembangan Perangkat Pembelajaran Bagi Guru di SMKN 7 Jeneponto</t>
  </si>
  <si>
    <t>Drs. Panennungi T, MT</t>
  </si>
  <si>
    <t>PKM Pelatihan Membuat Jamban Keluarga Model Sumuran dalam Pencegahan Covid-19 di Desa Dongi Kecamatan Pituriawa Kabupaten Sidenreng Rappang</t>
  </si>
  <si>
    <t>Dr. Eng. H. Ismail, ST., MT.</t>
  </si>
  <si>
    <t>PKM Pengembangan Sistem Informasi Sewa dan Pinjam Lab UPT TIK (E-Sewapinjam) Universitas Negeri Makassar</t>
  </si>
  <si>
    <t>PKM Implementasi Keterampilan dalam Permainan Futsal pada Siswa di Kabupaten Pangkep</t>
  </si>
  <si>
    <t>Dr. Djuanda, ST., MT</t>
  </si>
  <si>
    <t>Pelatihan Pemeliharaan Dan Pembersihan AC Split Untuk Pemuda Karang Taruna Kecamatan Rappocini Makassar</t>
  </si>
  <si>
    <t>PKM Inovasi Motor Taxi Paggandeng Gabah untuk Pematang Sawah</t>
  </si>
  <si>
    <t>Edi Suhardi Rahman, S.Pd, M.Pd</t>
  </si>
  <si>
    <t xml:space="preserve">Amirullah, S.Pd, M.Ed, Ph.D, Dr. Yasdin, S.Pd, M.Pd, M.Sc, </t>
  </si>
  <si>
    <t xml:space="preserve">PKM Inovasi Digital bagi Dosen </t>
  </si>
  <si>
    <t>PKM Penerapan Alat Cuci Tangan Dalam Mencegah Virus Corona Melalui Pengabdian Masyarakat</t>
  </si>
  <si>
    <t>Dr. Aminuddin Bakri, MS, Andi Imran, S.Pd, MT</t>
  </si>
  <si>
    <t xml:space="preserve">Dr. Hj. Lu'mu Taris, M.Pd, Prof. Dr. Hj. Mantasiah R, M.Hum.  . </t>
  </si>
  <si>
    <t>PKM Pemberdayaan Perempuan dan Anak di Pondok Pesantren Ummul Mukminin (PPPUM) Aisyiah Sulawesi Selatan untuk Pencegahan Penyebaran Covid-19</t>
  </si>
  <si>
    <t>Drs. Onesimus Sampebua', M.T.</t>
  </si>
  <si>
    <t xml:space="preserve">PKM Penerapan Pembuatan Lawasoji dari Bambu untuk Kebutuhan Acara Tradisional Bugis </t>
  </si>
  <si>
    <t>PKM Bimbingan Dan Penerapan Alat Cuci Tangan Untuk Mencegah Covid-19 Pada Masyarakat  Di Bapangi Kabupaten Sidrap</t>
  </si>
  <si>
    <t>196811252001121002</t>
  </si>
  <si>
    <t>Drs. H. Baharuddin, M.Pd</t>
  </si>
  <si>
    <t>Dr. Saharullah, M.Pd</t>
  </si>
  <si>
    <t>Etno Setyagraha, M.Or</t>
  </si>
  <si>
    <t>Dra. Ichsani, M.Kes</t>
  </si>
  <si>
    <t>Andi Atzam Mappanyukki, S.Or., M.Kes</t>
  </si>
  <si>
    <t>Sarifin, S.Or., M.,Kes</t>
  </si>
  <si>
    <t>Dr. Rusli, M.Kes</t>
  </si>
  <si>
    <t>Dr. Wahyuddin, M.Pd</t>
  </si>
  <si>
    <t>Iskandar, S.Pd., M.Pd</t>
  </si>
  <si>
    <t>197604232006041002</t>
  </si>
  <si>
    <t>Dr. Muhammad Nur, M.Pd</t>
  </si>
  <si>
    <t>Dr. Ilham Kamaruddin, M.Kes</t>
  </si>
  <si>
    <t>197706112005011002</t>
  </si>
  <si>
    <t>Dr. Hasbunallah, M.Pd</t>
  </si>
  <si>
    <t>197911112009122003</t>
  </si>
  <si>
    <t>Dr. Imam Suyudi, M.Pd</t>
  </si>
  <si>
    <t>Drs. Muhammad Syahrul Saleh, M.Kes</t>
  </si>
  <si>
    <t>197308182003122003</t>
  </si>
  <si>
    <t>Nurliati Syamsuddin, S.Pd., M.Pd</t>
  </si>
  <si>
    <t>196504051989111001</t>
  </si>
  <si>
    <t>Dr. H. Addien, M.Kes</t>
  </si>
  <si>
    <t>196304271990031001</t>
  </si>
  <si>
    <t xml:space="preserve">Dr. H. Amri Rahman, </t>
  </si>
  <si>
    <t>dr. Nurussyariah, S.Kes., M.App.Sci; Rahmat Risan., S.Pd., M.Pd</t>
  </si>
  <si>
    <t>PKM Bentuk Latihan yang Dapat Meningkatkan Daya Tahan Tubuh Pada Masa COVID-19</t>
  </si>
  <si>
    <t>Dr. Hikmah Hakim, M,Kes</t>
  </si>
  <si>
    <t>Dr. Anto Sukamto, M.Pd., Muslim, M.Pd</t>
  </si>
  <si>
    <t>Pembelajaran Tenis Lapangan Menggunakan Robot pada Mahasiswa FIK UNM Makassar</t>
  </si>
  <si>
    <t>Muhammad Adnan Hudain, S.Pd., M.Pd</t>
  </si>
  <si>
    <t>Dr. Andi Suyuti, MPd., Dr. Ahmad Adil, M.Pd</t>
  </si>
  <si>
    <t>PKM Penyuluhan Dan Penanggulangan COVID-19 Pada Masyarakat Kelurahan PACINNONGAN KABUPATEN GOWA</t>
  </si>
  <si>
    <t>Ishak Bactiar, SPd., MPd; Muhammad Zulfikar</t>
  </si>
  <si>
    <t>PKM Pelatihan Pertolongan Pertama Pada Kecelakaan Dan Pencegahan Awal Penyebaran Covid-19 Pada  Guru SMP Negeri 1 Duampanua Kabupaten Pinrang</t>
  </si>
  <si>
    <t>Dr. M. Sahib Saleh, M.Pd</t>
  </si>
  <si>
    <t>Dr. Syahruddin, M.Kes; Ricardo V. Latuheru, M.Pd</t>
  </si>
  <si>
    <t>PKM Permainan Tenis Lapangan Untuk Meningkatkan Imunitas Tubuh Pada BKMF UNM</t>
  </si>
  <si>
    <t>Prof. Djen Djalal, M.S</t>
  </si>
  <si>
    <t>Dr. Juhanis, M.Pd; Dr. M. Sahib Saleh. M.Pd</t>
  </si>
  <si>
    <t>PKM: Permainan Mini Tenis</t>
  </si>
  <si>
    <t>Poppy Elyasiano., S.Pd. MP.d</t>
  </si>
  <si>
    <t>PKM Pembelajaran Pendidikan Jasmani Berbasis Permainan Bagi Anak Berkebutuhan Khusus saat Pandemi Covid-19</t>
  </si>
  <si>
    <t>Rahmad Risan, SPd., MPd</t>
  </si>
  <si>
    <t>PKM Pelatihan Teknik Manipulasi Masase Pada LKSA Qadri</t>
  </si>
  <si>
    <t>Dr. Arimbi, MPd;  Darul Husnul, Sor. M.Kes</t>
  </si>
  <si>
    <t xml:space="preserve">PKM Even Maker 3X3 Bola Basket PERBASI Provinsi Sulawesi Selatan di Masa Pandemi Virus Corona </t>
  </si>
  <si>
    <t>Abd. Rahman, Sor. MPd; Sulaiman, SPd. M.Pd</t>
  </si>
  <si>
    <t>PKM Senam Ling Tien Kung pada Lansia Kecamatan Rappocini untuk Meningkatkan Daya Tahan Tubuh pada Masa Pandemic Covid-19</t>
  </si>
  <si>
    <t>Dr. Benny B., M.Pd</t>
  </si>
  <si>
    <t>PKM Tata Cara Mencuci Tangan Untuk Memutus Mata Rantai Penyebaran Covid-19 Warga BTN Gowa Pelita Mas</t>
  </si>
  <si>
    <t>Akbar Sudirman, SPd., MPd</t>
  </si>
  <si>
    <t>PKM Aktualisasi Diri dan Masa Orientasi Mahasiswa Ilmu Gizi (Kalori)</t>
  </si>
  <si>
    <t>PKM Sosialisasi Dan Pelatihan Teknik Dasar Ilmu Gizi (SEHATI) Selama Masa Pandemi Covid-19</t>
  </si>
  <si>
    <t>dr. Mutmainnah, Skes., M.Kes</t>
  </si>
  <si>
    <t>PKM Coaching Clinic Tenis Meja Pada Siswa SDIT Ikhtiar Makassar Sebagai Upaya Meningkatkan Keterampilan Dan Imunitas Tubuh Siswa Ditengah Pandemi COVID-19</t>
  </si>
  <si>
    <t>Dr. M. Rachmad Kasmad, M.Pd; Sulfitriyono, SPd., M.Pd</t>
  </si>
  <si>
    <t>PKM Sosialisasi Penelitian Tindakan Kelas Dalam Proses Persiapan Penyelesaian Studi di Era Pandemik Covid-19</t>
  </si>
  <si>
    <t>Dr. Sudirman, M.Kes</t>
  </si>
  <si>
    <t>Hasbi Anshari, SPd., M.Pd; Hesron Alhim Dos Santos</t>
  </si>
  <si>
    <t>PKM Pelatihan Penegmbanagan Kondisi Fisik Dalam Olahraga Futsal Sebagai Upaya Dalam Mencegah Penyebaran Virus Covid-19 Pada Mahasiswa PJKR FIK UNM</t>
  </si>
  <si>
    <t>Dr. Andi Suyuti, M.Pd; Drs. A Masjaya, M.Pd</t>
  </si>
  <si>
    <t>PKM Pembelajaran Konsep Gerak Dasar Bola Tangan Pada Murid SDN Batulaccu Makassar</t>
  </si>
  <si>
    <t>Drs. A Masjaya, M.Pd; Dr. Juhanis, M.Pd</t>
  </si>
  <si>
    <t>PKM Permainan Bulu Tangkis</t>
  </si>
  <si>
    <t>Dr. Yasriuddin, MPd; Drs. Masjumi Nur, M.Pd</t>
  </si>
  <si>
    <t>PKM Senam Bugar Lansia Bagi Penderita Diabetes Pasien Klinik Anur Kab. Sinjai</t>
  </si>
  <si>
    <t>Dr. Ramli, M.Pd; Ihsan Abbas, SPd. MPd</t>
  </si>
  <si>
    <t>PKM Aktualisasi Pemeliharaan Kebugaran Jasmani di tengah Pandemik VIRUS CORONA-19 Pada Siswa SSB Syekh Yususf u-12 Kabupaten Gowa</t>
  </si>
  <si>
    <t>Dr. Hasyim, M.Pd; Dr, Adam Mappaompo. MPd</t>
  </si>
  <si>
    <t>PKMTutorial Dengan Zoom Meeting Tes dan Pengukuran Keterampilan Permainan Tenis Lapangan Pada Pelatih di masa Social Distancing Dalam Menghadapi Pandemic Covid-19 di Kota Makassar</t>
  </si>
  <si>
    <t>Dr. Fahrizal, M.Pd; Nurliani, SPd., MPd</t>
  </si>
  <si>
    <t>PKM Pelatihan Teknik Dasar dan Sosialisasi Olahraga Petanque Bagi Siswa SD.</t>
  </si>
  <si>
    <t>Dr. Sudirman B, MS; Silatulrahmi, SPd., M.Pd</t>
  </si>
  <si>
    <t>Sosialisasi Peraturan Ikatan Pencak Silat Indonesia Hasil Musyawarah Nasional XIV Tahun 2016</t>
  </si>
  <si>
    <t>Drs. Muhammad Syahrul Saleh, M.Kes; Ricardo V. Latuheru, SPd., M.Pd</t>
  </si>
  <si>
    <t>PKM Pelatihan Teknik Dasar Permainan Bolavoli pada siswa SMP Negeri 1 Bungoro</t>
  </si>
  <si>
    <t>Dr. Syahruddin, M.Kes; Dr. M. Sahib Saleh, M.Pd</t>
  </si>
  <si>
    <t>PKM Aplikasi Latihan Flick  Selama Masa Pandemi Covid-19 pada BKMF Hockey FIK UNM</t>
  </si>
  <si>
    <t>Dr. Hikmah Hakim, M.Kes., Dr. Ahmad Rum Bismar, M.Pd</t>
  </si>
  <si>
    <t>PKM Penerapan Metode Latihan Multiball pada Permainan Tenis Lapangan Bagi Mahasiswa FIK UNM Makassar</t>
  </si>
  <si>
    <t>Dr. Nurul Musfira A. M.Pd; Dr. Herman H, M.Pd</t>
  </si>
  <si>
    <t>PKM: Penerapan Metode Latihan Aerobik Terhadap Daya Tahan Kardiovaskuler (VO2max) Dalam Permainan Futsal Siswa SMK Negeri Bantaeng.</t>
  </si>
  <si>
    <t>Dr. Sahabuddin, M.Pd., Reza Mahyuddin, S.Pd., M.Pd</t>
  </si>
  <si>
    <t>Bimbingan Teknis Pengadaan Barang  dan Jasa Pemerintah KONI Sulawesi Selatan</t>
  </si>
  <si>
    <t>Dr. Nukrawi Nawir, M.Pd; Dr. Rahyuddin, M.Pd</t>
  </si>
  <si>
    <t>PKM: Penerapan Model Sirkuit Training Pembelajaran Sepak Sila pada mahasiswa Jurusan Pendidikan Kepelatihan Olahraga FIK UNM</t>
  </si>
  <si>
    <t>Dr. Anto Sukamto, M.Pd; Dahlan, S.Pd.M.Pd</t>
  </si>
  <si>
    <t>PKM: Upaya Menangkal Radikalisme mahasiswa FIK UNM Makassar</t>
  </si>
  <si>
    <t>Dr. Abdul Hakim, M.Si.</t>
  </si>
  <si>
    <t>PKM Bimtek Pengembangan Video Pembelajaran Bagi Guru SMP Negeri 4 Maritengngae Di Kabupaten Sidrap</t>
  </si>
  <si>
    <t>Dr. Farida Febriati, SS., M.Si</t>
  </si>
  <si>
    <t>Dr. Nurhikmah H, S.Pd., M.Si.; Merissa Monoarfa, S.Pd., M.Pd</t>
  </si>
  <si>
    <t>PKM Pengembangan Media Video Pembelajaran Bagi Siswa Di UPT SMA Negeri 4 Luwu Utara</t>
  </si>
  <si>
    <t>Dr. Muhaemin B, S.Ag., M.Ag</t>
  </si>
  <si>
    <t>Prof. Dr. H. Syamsul Bachri Gaffar, M.Si.; Nasrah Natsir, S.Pd., M.Pd</t>
  </si>
  <si>
    <t>PKM Pengembangan Usaha Pengeringan Ikan Asin untuk
Peningkatan Daya Tahan Tubuh dan Pencegahan COVID-
19 di Desa Mattiro Uleng Kecamatan LiukangTupabbiring
Kabupaten Pangkep</t>
  </si>
  <si>
    <t>Dr. H. M. Ali Latif Amri, M.Pd</t>
  </si>
  <si>
    <t>Dr. Hj. Kartini Marzuki, M.Si.; Fatmawati Gaffar, S.Pd., M.Pd</t>
  </si>
  <si>
    <t>PKM Penelitian Tindakan Kelas Bagi Pendidik Dan Tenaga Kependidikan Di Desa Mattiro Uleng Kabupaten Pangkep</t>
  </si>
  <si>
    <t>Muhammad Asri, S.Pd., M.Pd</t>
  </si>
  <si>
    <t>Dr. Suardi, S.Pd., M.Pd.; Dr. Latang, M.Pd.; Dr. Rudi Amir, M.Pd</t>
  </si>
  <si>
    <t>PKM Pelatihan Pembuatan Makanan Sehat Dari Bahan Dasar Ikan</t>
  </si>
  <si>
    <t>Dr. Muhammad Ardiansyah, S.IP., M.Pd.;Irmawati, S.Pd., M.Pd</t>
  </si>
  <si>
    <t>PKM Pelatihan Penelitian Tindakan Sekolah Bagi Kepala Sekolah Dasar Di Kecamatan Tinggi Moncong Kabupaten Gowa</t>
  </si>
  <si>
    <t>Sumarlin Mus, S.Pd., M.Pd</t>
  </si>
  <si>
    <t>Dra. Sitti Habibah, M.Si.; Andi Wahed, S.Pd., M.Pd</t>
  </si>
  <si>
    <r>
      <t xml:space="preserve">PKM Pengelolaan </t>
    </r>
    <r>
      <rPr>
        <i/>
        <sz val="10"/>
        <color rgb="FF000000"/>
        <rFont val="Bookman Old Style"/>
        <family val="1"/>
      </rPr>
      <t xml:space="preserve">Website </t>
    </r>
    <r>
      <rPr>
        <sz val="10"/>
        <color rgb="FF000000"/>
        <rFont val="Bookman Old Style"/>
        <family val="1"/>
      </rPr>
      <t xml:space="preserve">Sekolah Berbasis </t>
    </r>
    <r>
      <rPr>
        <i/>
        <sz val="10"/>
        <color rgb="FF000000"/>
        <rFont val="Bookman Old Style"/>
        <family val="1"/>
      </rPr>
      <t>Wordpress</t>
    </r>
  </si>
  <si>
    <t>Dr. Andi Nurochmah, M.Pd</t>
  </si>
  <si>
    <t>Drs. Andi Mappincara, M.Pd.; Drs. M. Bachtiar, M.Si</t>
  </si>
  <si>
    <t>PKM Edukasi Peran Supervisor Sebagai Pemenuhan Kebutuhan Peningkatan Kinerja Bagi Guru SMPN 2 Tombolo Pao Kabupaten Gowa</t>
  </si>
  <si>
    <t>Suciani Latif, S.Pd., M.Pd</t>
  </si>
  <si>
    <t>Dr. H. Abdullah Sinring, M.Pd</t>
  </si>
  <si>
    <t>PKM Pelatihan Konseling Singkat Berfokus Solusi bagi Guru Bimbingan dan Konseling Sebagai Upaya Peningkatan Kemandirian Belajar Siswa di Rumah di Masa Pandemik Covid-19 di Kabupaten Sidrap</t>
  </si>
  <si>
    <t>Drs. Muhammad Anas, M.Si</t>
  </si>
  <si>
    <t>Nur Fadilah Umar, S.Pd., M.Pd</t>
  </si>
  <si>
    <t>PKM Pelatihan Bimbingan Dan Konseling Kelompok Bagi Guru BK Di Kabupaten Sidrap</t>
  </si>
  <si>
    <t>Prof. Dr. H. Abdul Hadis, M.Pd</t>
  </si>
  <si>
    <t>Dr. H. Syamsuddin, M.Si.; Drs. Mufa’adi, M.Si</t>
  </si>
  <si>
    <t>PKM Pelatihan Cuci Tangan Yang Hygiene Untuk Mencegah Penyebaran Covid-19 Kepada Siswa Berkebutuhan Khusus Di SLBN 1 Makassar</t>
  </si>
  <si>
    <t>Dra. Dwiyatmi Sulasminah, M.Pd..; Dr. Purwaka Hadi, M.Si.</t>
  </si>
  <si>
    <r>
      <t xml:space="preserve">PKM Sosialisasi Intervensi Dini Anak Autis Melalui Penerapan Metode Aba </t>
    </r>
    <r>
      <rPr>
        <i/>
        <sz val="10"/>
        <color rgb="FF000000"/>
        <rFont val="Bookman Old Style"/>
        <family val="1"/>
      </rPr>
      <t>(Applied Behavior Analysis)</t>
    </r>
    <r>
      <rPr>
        <sz val="10"/>
        <color rgb="FF000000"/>
        <rFont val="Bookman Old Style"/>
        <family val="1"/>
      </rPr>
      <t xml:space="preserve"> Kepada Guru-Guru SLB Jene Tallasa  Kabaupaten Gowa</t>
    </r>
  </si>
  <si>
    <t>Dra. Tatiana Meidina, M.Si</t>
  </si>
  <si>
    <t>Dra. Hj. Sitti Kasmawati, M,Si.;  Wizerti Saleh</t>
  </si>
  <si>
    <t>PKM Pemberdayaan Anak Berkebutuhan Khusus Melalui Pelatihan Keterampilan Membuat Tatakan Gelas, Vas Bunga Dan Tempat Tissue Dari Koran Bekas</t>
  </si>
  <si>
    <t>Drs. Lutfi B, M.Kes</t>
  </si>
  <si>
    <t>Dr. Andi Makkasau, M.Si.; Dr. Hj. Rohana, M.Pd.;  Dra. St. Nursiah B, M.Pd.; Dra. Hj. Rosdiah Salam, M.Pd</t>
  </si>
  <si>
    <t>Penerapan Model Pembelajaran Langsung Menggunakan Alat Peraga Permainan Olahraga Tradisional, IPA Dan Bahasa Indonesia Bagi Guru SDN No 14 Mallaka Kecamatan Polongbangkeng Selatan Kabupaten Takalar</t>
  </si>
  <si>
    <t>Hamzah Pagarra, S.Kom., M.Pd</t>
  </si>
  <si>
    <t xml:space="preserve">Prof. Dr. H. Patta Bundu, M.Ed.; Muhammad Irfan, S.Pd., M.Pd.; Hartoto, S.Pd., M.Pd.; Siti Raihan, S.Pd., M.Pd </t>
  </si>
  <si>
    <t>PKM Peningkatan Kompetensi Guru DalamMengevaluasi Pembelajaran Daring MelaluiPemberdayaan Aplikasi Berbasis Tes dan PenugasanOnline</t>
  </si>
  <si>
    <t>Dr. Amir Pada, M.Pd</t>
  </si>
  <si>
    <t>Dra. Hj. Djohara Nonci, M.Si.; Nurhaedah, S.Pd., M.Pd.;  Dra. Hj. Syamsiah D, S.Pd., M.Pd.; Dra. Hj. Amrah, S.Pd., M.Pd</t>
  </si>
  <si>
    <t>PKM Penyusunan RPP Berbasis 4 C Bagi Guru-Guru SDDi Kabupaten Takalar</t>
  </si>
  <si>
    <t>Andi Dewi Riang Tati, S.Pd., M.Pd</t>
  </si>
  <si>
    <t>Dr. Widya Karmila Sari A, M.Pd.; Dr. Erma Suryani Sahabuddin, M.Si.; Sayidiman, S.Pd., M.Pd.; Bhakti Prima Findiga Hermuttaqien</t>
  </si>
  <si>
    <t>PKM Pelatihan Penulisan Artikel Ilmiah Dan Submission Di Jurnal Ilmiah Nasional Bagi Guru SD Di Kab. Takalar</t>
  </si>
  <si>
    <t>Dr. Muh. Faisal, M.Pd</t>
  </si>
  <si>
    <t>Dra. Hj. Nurhaedah, M.Si.; Dra. Nurfaizah AP, M.Hum.; Khaerunnisa, S.Pd.I., MA.; Hotimah, S.Pd.Si., M.Pd</t>
  </si>
  <si>
    <t>PKM, Peningkatan Kompetensi Guru Sekolah Dasar Dalam Mengembangkan Bahan Ajar Digital</t>
  </si>
  <si>
    <t>Sayidiman, S.Pd., M.Pd</t>
  </si>
  <si>
    <t>Hartoto, S.Pd., M.Pd.;Bhakti Prima Findiga Hermuttaqien.; Siti Raihan, S.Pd., M.Pd.;  Hotimah, S.Pd.Si., M.Pd</t>
  </si>
  <si>
    <r>
      <t xml:space="preserve">PKM Pengembangan </t>
    </r>
    <r>
      <rPr>
        <i/>
        <sz val="10"/>
        <color rgb="FF000000"/>
        <rFont val="Bookman Old Style"/>
        <family val="1"/>
      </rPr>
      <t xml:space="preserve">Digital Signage </t>
    </r>
    <r>
      <rPr>
        <sz val="10"/>
        <color rgb="FF000000"/>
        <rFont val="Bookman Old Style"/>
        <family val="1"/>
      </rPr>
      <t>Untuk Peningkatan Kualitas Layanan UPTD Kecamatan Galesong Kabupaten Takalar</t>
    </r>
  </si>
  <si>
    <t>Drs. Nasaruddin, S.Pd., M.Pd</t>
  </si>
  <si>
    <t>Ahmad Syawaluddin, S.Kom., M.Pd.; Hamzah Pagarra, S.Kom., M.Pd.;  Hikmawati Usman, S.Pd., M.Pd.; Syamsuriyani Eka Putri, S.Pd., M.Pd</t>
  </si>
  <si>
    <t>PKM Peningkatan Kompetensi Guru Melalui Modul Kkg Berbasis Teknologi Informasi Dan Komunikasi</t>
  </si>
  <si>
    <t>Dr. Syamsuddin, M.Si</t>
  </si>
  <si>
    <t>Dr. Suarlin, S.Pd., M.Si.; Drs. Latri, S.Pd., M.Pd.; Nur Abidah Idrus, S.Pd., M.Pd.; Hj. Nurhaedah, S.Pd., M.Hum</t>
  </si>
  <si>
    <t>PKM Workshop Penulisan Proposal Penelitian PTK</t>
  </si>
  <si>
    <t>Drs. H. Adnan K, S,Pd., M.Si</t>
  </si>
  <si>
    <t>Muhammad Amran, S.Pd., M.Pd.; Rahmawati Patta, S.Si., M.Pd</t>
  </si>
  <si>
    <t>PKM Pelatihan Pembuatan Lembar Kerja Peserta Didik Bagi SD Di Kabupaten Bone</t>
  </si>
  <si>
    <t>Drs. Muliadi, M.Kes</t>
  </si>
  <si>
    <t>Drs. H. Sudirman, M.Pd., Ph.D.; Drs. H. Abd. Kadir A, M.Kes</t>
  </si>
  <si>
    <t>PKM Pelatihan Media Modifikasi Pendidikan Jasmani Bagi Guru-Guru Pendidikan Jasmani Olahraga Dan Kesehatan SD Di Kecamatan Cina Kabupaten Bone</t>
  </si>
  <si>
    <t>Dra. Sitti Jauhar, M.Si</t>
  </si>
  <si>
    <t>Drs. Muhammad Idris Jafar, M.Pd.; Dr. Awaluddin Muin, S.Pd., M.Sn.; Drs. Hasbi R, S.Pd., M.Si</t>
  </si>
  <si>
    <t>PKM Pelatihan Penggunaan Model Pembelajaran Berbasis Metakognitif Bagi Guru SD Di Kabupaten Bone</t>
  </si>
  <si>
    <t>Drs. Makmur Nurdin, M.Si</t>
  </si>
  <si>
    <t>Dra. Sitti Jauhar, M.Si.; Muhammad Amin, S.Pd., M.Pd</t>
  </si>
  <si>
    <t>PKM Pelatihan Pengembangan Bahan Ajar Tematik Integratif Saintific Siap Tayang  Bagi Guru SDN 13 BiruWatampone Sebagai Upaya Mendukung Program Student Learn From Home Ditengah Pandemi Covid-19</t>
  </si>
  <si>
    <t>Asriadi, S.Pd., M.Pd.; Dra. Satriani DH, M.Pd</t>
  </si>
  <si>
    <t>PKM Pengembangan Media Pembelajaran Berbasis Multimedia Di Sekolah Mitra PGSD Kampus Vi Watampone</t>
  </si>
  <si>
    <t>Dr. Sudarto, S.Pd., M.Pd</t>
  </si>
  <si>
    <t>Dra. Rosmalah, S.Pd., M.Pd.; Dr. Rosmalah, S.Pd., M.Pd</t>
  </si>
  <si>
    <t>PKM Pembuatan RPP Satu Lembar Berbasis Karakter Bagi Guru SD Mitra UNM Di Kabupaten Bone</t>
  </si>
  <si>
    <t>Dr. Sitti Nurhidayah Ilyas, S.Pd., M.Pd.</t>
  </si>
  <si>
    <t>Dr. Azizah Amal, S.S., M.Pd..; A. Sri Wahyuni Asti, S.Pd., M.Pd.</t>
  </si>
  <si>
    <r>
      <t xml:space="preserve">PKM Pembuatan Media </t>
    </r>
    <r>
      <rPr>
        <i/>
        <sz val="10"/>
        <color rgb="FF000000"/>
        <rFont val="Bookman Old Style"/>
        <family val="1"/>
      </rPr>
      <t>Busy Book</t>
    </r>
    <r>
      <rPr>
        <sz val="10"/>
        <color rgb="FF000000"/>
        <rFont val="Bookman Old Style"/>
        <family val="1"/>
      </rPr>
      <t xml:space="preserve"> Bagi Guru Paud Di Kecamatan Pattalassang Kabupaten Takalar</t>
    </r>
  </si>
  <si>
    <t>Syamsuardi, S.Pd., M.Pd</t>
  </si>
  <si>
    <t>Dr. Arifin Manggau, S.Pd., M.Pd.; Dr. Hj. Herlina, M.Pd</t>
  </si>
  <si>
    <t>PKM Implementasi Lagu Mars Pendidikan Guru Pendidikan Anak Usia Dini Bagi Mahasiswa Di Fakultas Ilmu Pendidikan Universitas Negeri Makassar</t>
  </si>
  <si>
    <t>Dr. Parwoto, M.Pd</t>
  </si>
  <si>
    <t xml:space="preserve">Dr. Azizah Amal, S.S., M.Pd.; Dr. Muh. Yusri Bachtiar, M.Pd .;Andi Nurul Qalbi.; Fitra Syadza Syahrani </t>
  </si>
  <si>
    <t>PKM Pelatihan Model Pembelajaran Parenting Bagi Guru Dan Orang Tua Anak TK Di Kabupaten Pangkep</t>
  </si>
  <si>
    <t>Dr. Muhammad Akil Musi, S.Pd., M.Pd</t>
  </si>
  <si>
    <t>PKM Pelatihan Pengelolaan Kemitraan Satuan Pendidikan Anak Usia Dini</t>
  </si>
  <si>
    <t>Dr. Abdul Saman, S.Pd., M.Si., Kons.</t>
  </si>
  <si>
    <r>
      <t xml:space="preserve">PKM Pelatihan </t>
    </r>
    <r>
      <rPr>
        <i/>
        <sz val="10"/>
        <color rgb="FF000000"/>
        <rFont val="Bookman Old Style"/>
        <family val="1"/>
      </rPr>
      <t xml:space="preserve">Asessmen Online </t>
    </r>
    <r>
      <rPr>
        <sz val="10"/>
        <color rgb="FF000000"/>
        <rFont val="Bookman Old Style"/>
        <family val="1"/>
      </rPr>
      <t>Bagi Guru Bimbingan Dan Konseling Di Kabupaten Sinjai</t>
    </r>
  </si>
  <si>
    <t>Drs. Djoni Rosyidi, M.Pd.; Zulfitrah, S.Pd., M.Pd</t>
  </si>
  <si>
    <t>PKM PTK Bagi Guru SLB Se Kabupaten Sinjai</t>
  </si>
  <si>
    <t>PKM Pelatihan Penelitian Tindakan Kelas (PTK) Bagi Guru Sekolah Dasar Di Kabupaten Sinjai</t>
  </si>
  <si>
    <t>Dr. H. Ansar, M.Si</t>
  </si>
  <si>
    <t>Dr. Wahira, M.Pd.; Sumarlin Mus, S.Pd., M.Pd</t>
  </si>
  <si>
    <t>PKM Pengembangan Rencana Kerja Sekolah Bagi Kepala Sekolah Dasar Di Kabupaten Sinjai</t>
  </si>
  <si>
    <t>Dr. Ed. Faridah, ST., M.Sc</t>
  </si>
  <si>
    <t>PKM Workshop Penanganan Dan Pencegahan Perundungan Bagi Kepala Sekolah Menengah Atas Di Kabupaten Gowa</t>
  </si>
  <si>
    <t>Dr. Bastiana, M.Si</t>
  </si>
  <si>
    <t>Drs. Andi Budiman, M.Kes.; Zulfitrah, S.Pd., M.Pd</t>
  </si>
  <si>
    <t>PKM Sosialisasi Peran Guru-Dalam Mendukung Siswa Secara Sosial Dan Emosional Belajar Jarak Jauh di SLB Negeri 2 Jeneponto</t>
  </si>
  <si>
    <t>Drs. Andi Budiman,M.Kes</t>
  </si>
  <si>
    <t>Dr. Pattaufi, M.Si.; Merissa Monoarfa, S.Pd., M.Pd</t>
  </si>
  <si>
    <t>PKM Pengembangan Media Presentasi Prezi Dalam Meningkatkan Kompetensi Guru Di SMK 2 Sinjai</t>
  </si>
  <si>
    <t>196602142000031001</t>
  </si>
  <si>
    <t>196112311987021045</t>
  </si>
  <si>
    <t>198804042018031002</t>
  </si>
  <si>
    <t>195805181985032001</t>
  </si>
  <si>
    <t>196305231989032003</t>
  </si>
  <si>
    <t>195812311984031013</t>
  </si>
  <si>
    <t>197509022006041002</t>
  </si>
  <si>
    <t>196312241987031002</t>
  </si>
  <si>
    <t>197912122006042001</t>
  </si>
  <si>
    <t>196212051988031002</t>
  </si>
  <si>
    <t>195812311986021005</t>
  </si>
  <si>
    <t>195602021983031003</t>
  </si>
  <si>
    <t>196412311988031013</t>
  </si>
  <si>
    <t>196107181987032001</t>
  </si>
  <si>
    <t>1958120419790310017</t>
  </si>
  <si>
    <t>197011212003121002</t>
  </si>
  <si>
    <t>197501142004112001</t>
  </si>
  <si>
    <t>197803262006042001</t>
  </si>
  <si>
    <t>196709091993032002</t>
  </si>
  <si>
    <t>198603262019032009</t>
  </si>
  <si>
    <t>Dr. Abdul Hakim, M.Pd</t>
  </si>
  <si>
    <t>Nur Ilmi, S.Pd., M.Pd; Dra. Yulia, M.Pd</t>
  </si>
  <si>
    <t>PKM Pelatihan Pembelajaran Tematik-Integratif Bagi Guru Di SD Negeri 35 Parepare</t>
  </si>
  <si>
    <t>Muhammad Asrul Sultan, S.Pd., M.Pd.</t>
  </si>
  <si>
    <t>Drs. Muslimin, M.Ed.; Dra. Nurjannah, MPd</t>
  </si>
  <si>
    <t>PKM Pelatihan Peningkatan Kosakata Bahasa Inggris Menggunakan Media Game Guessing Words Bagi Siswa-Siswi SDN 65 Pare-Pare</t>
  </si>
  <si>
    <t>Dr. H. Lukman, S.Ag., M.Ag</t>
  </si>
  <si>
    <t>Drs. Abdul Halik, M.Pd.; Dra. St. Maryam, S.Pd., M.Pd</t>
  </si>
  <si>
    <t>PKM Pelatihan Metode Discovery Learning Bagi Guru-Guru SDN 65 Pare-Pare</t>
  </si>
  <si>
    <t>Drs. Yonathan Saba' Pasinggi, M.Pd</t>
  </si>
  <si>
    <t>Dra. Ritha Tuken, M.Pd.; Nurul Mukhlisa, S.Pd., M.Pd</t>
  </si>
  <si>
    <t>PKM Pelatihan Pengembangan Two-Tier Diangnostic Test Disertai Certainty Of Response Index (Cri) Bagi Guru Di SD Negeri 35 Pare-Pare</t>
  </si>
  <si>
    <t xml:space="preserve">Dr. Ir. Abdul Aziz, M.Pd., </t>
  </si>
  <si>
    <t>Natriani Syam, S.PD., M.Pd,; Ahmad Subair, S.Pd., M.Pd</t>
  </si>
  <si>
    <t>PKM Literasi Lontara: Pembelajaran Nilai-Nilai Luhur Bugis Pada Siswa Kelas VI SDN 65 Pare-Pare</t>
  </si>
  <si>
    <t>Dr. H. Kamaruddin, S.Ag., M.Pd</t>
  </si>
  <si>
    <t>Dra. Rasmi Djabba, M.Pd.; Dra. Hj. Fajar, M.Pd</t>
  </si>
  <si>
    <t>PKM Pelatihan Pengembangan Instrumen Tes Bagi Guru Di SD Negeri 35 Pare-Pare</t>
  </si>
  <si>
    <t>Zaid Zainal. S.Pd., M.Pd., Ph.D</t>
  </si>
  <si>
    <t>Dra. Hj. Hasnah, M.Si.; Shasliani, S.Pd., M.Pd</t>
  </si>
  <si>
    <t>PKM Pembuatan Alat Peraga Matematika</t>
  </si>
  <si>
    <t>Ila Israwati, S.Si., M.Si</t>
  </si>
  <si>
    <t>Musfira, S.PD., M.Pd</t>
  </si>
  <si>
    <t>PKM Pelatihan Kesehatan Dan Keselamatan Kerja (K3) Di Laboratorium IPA Bagi Komunitas Laboratorium IPA Kampus V Parepare Universitas Negeri Makasssar</t>
  </si>
  <si>
    <t>196212311986031026</t>
  </si>
  <si>
    <t>196208241988031001</t>
  </si>
  <si>
    <t>197108172006041003</t>
  </si>
  <si>
    <t>197301311998021001</t>
  </si>
  <si>
    <t>196911151994121002</t>
  </si>
  <si>
    <t>198604072012122001</t>
  </si>
  <si>
    <t xml:space="preserve">Prof. Dr. H. Hasnawi, M.Hum                                                   </t>
  </si>
  <si>
    <t xml:space="preserve">Dr. Bahtiar, S.Pd, M.Pd  </t>
  </si>
  <si>
    <t>PKM Peningkatan Kompetensi Profesional tentang Nilai dan Semangat Sumpah Pemuda Tahun 1928 Dalam Bingkai Bhinneka Tunggal Ika Bagi Guru PPKn SMP/MTs di Kabupaten Barru</t>
  </si>
  <si>
    <t xml:space="preserve">Dr. Firman Umar, M.Hum                                                     </t>
  </si>
  <si>
    <t xml:space="preserve">Dr. Muhammad Akbal, M.Hum ; Sykri Badaruddin, S.Pd, M.Pd  </t>
  </si>
  <si>
    <t>PKM Peningkatan Kompetensi Pedagogik Tentang Implementasi Teori Belajar Dalam Pembelajaran Bagi Guru PPKn SMP/MTs di Kabupaten Pangkajene Kepulauan</t>
  </si>
  <si>
    <t xml:space="preserve">Dr. Najamuddin, M.Hum            </t>
  </si>
  <si>
    <t xml:space="preserve">Bustan, S.Pd, M.Pd ; Hasni, S.Pd, M.Pd ; Rifal, S.Pd, M.Hum </t>
  </si>
  <si>
    <t>PKM Sosialisasi Sekolah Ramah Anak Pada SMP Negeri di Kabupaten Bulukumba Sulawesi Selatan</t>
  </si>
  <si>
    <t xml:space="preserve">Nurlela, S.Pd., M.Si.                         </t>
  </si>
  <si>
    <t xml:space="preserve">Prof. Dr. Jumadi, S.Pd, M.Si. ; Muh Rizal S, S.T, S.A.N   </t>
  </si>
  <si>
    <t>PKM Penerapan Active Learning Untuk Menumbuhkan Kebiasaan Positif Peserta Didik di Madrasah Aliyah Negeri Malakaji Kabupaten Gowa  .</t>
  </si>
  <si>
    <t>Prof. Dr. Andi Ima Kesuma, M.Pd</t>
  </si>
  <si>
    <t xml:space="preserve">Irwan, S.Pd, M.Pd </t>
  </si>
  <si>
    <t>Pkm Peningkatan Pengetahuan Orang Tua Siswa Sekolah Dasar Dalam Mendampingi Anak Belajar Daring Dampak Covid19 Di Kec. Lilirilau Kab. Soppeng</t>
  </si>
  <si>
    <t xml:space="preserve">Dr. Imam Suyitno, M.Si  </t>
  </si>
  <si>
    <t xml:space="preserve">Prof. Dr. Manan Sailan, M.Hum ; Prof. Dr. Heri Tahir, SH, MH </t>
  </si>
  <si>
    <t>PKM Wawasan Kebangsaan Melalui Kegiatan Outbond Ekstra Kurikuler Pramuka SMA Negeri 10 Makassar</t>
  </si>
  <si>
    <t xml:space="preserve">Dr. Mustari, M.Hum    </t>
  </si>
  <si>
    <t xml:space="preserve">Drs. A. Aco Agus, SH, M.Pd ; Dr. Bahtiar, S.Pd, M.Pd  </t>
  </si>
  <si>
    <t>PKM Peningkatan Kompetensi Pedagogik Guru PkN SMP/MTs Se-Kabupaten Pangkep Tentang Penilaian dan Evaluasi Proses dan Hasil Belajar HOTS</t>
  </si>
  <si>
    <t>Dr. Irsyad Dahri, S.H, M.Hum</t>
  </si>
  <si>
    <t xml:space="preserve">Dr. Nurharsya Khair, SH, M.H. ; Dr. Muh. Sudirman, S.Ag, M.Pd </t>
  </si>
  <si>
    <t>Gerakan Kesadaran Hukum dan Lingkungan Pada Siswa dan Pemerhati Lingkungan di Kota Makassar</t>
  </si>
  <si>
    <t xml:space="preserve">Dr. Muhammad Akbal, M.Hum   </t>
  </si>
  <si>
    <t xml:space="preserve">Dr. Firman Umar, M.Hum ; Dr. Herman, S.H, M.Hum   </t>
  </si>
  <si>
    <t>PKM Pengembangan Kurikulum Mata Pelajaran PPKn</t>
  </si>
  <si>
    <t xml:space="preserve">Dr. Muh. Sudirman, S.Ag, M.Pd  </t>
  </si>
  <si>
    <t xml:space="preserve">Dr. Mustaring, M.Hum ;                                                                    Lukman Ilham, S.Pd, M.Pd                                     </t>
  </si>
  <si>
    <t>PKM Penguatan Kompetensi Inti Spirirtual Pada Kelompok Kerja Guru SD/MI Se Kecamatan Paraloe Kabupaten Gowa</t>
  </si>
  <si>
    <t xml:space="preserve">Asmunandar, S.S, M.A  </t>
  </si>
  <si>
    <t xml:space="preserve">Dr. Bahri, S.Pd, M.Pd ; Khaeruddin, S.Pd, M.Pd ; St Junaeda, S.Ag, M.Pd, M.A </t>
  </si>
  <si>
    <t>Belajar Melalui Pengalaman Historis (BMPH) Pada Siswa MAN Malakaji Kabupaten Gowa</t>
  </si>
  <si>
    <t xml:space="preserve">Bustan, S.Pd, M.Pd    </t>
  </si>
  <si>
    <t>Dr. Patahuddin, M.Pd ; Dr. Najamuddin, M.Hum</t>
  </si>
  <si>
    <t>PKM Pelatihan Penelitian Tindakan Kelas Pada Guru Madrasah Aliyah Negeri Malakaji Kabupaten Gowa</t>
  </si>
  <si>
    <t xml:space="preserve">Dr. Muh Rasyid Ridha, M.Hum    </t>
  </si>
  <si>
    <t xml:space="preserve">Amirullah, S.Pd, M.Pd ; Dr. Ahmadin, M.Pd ; Dr. Patahuddin, M.Pd  </t>
  </si>
  <si>
    <t>PKM Penyuluhan Peningkatan Sikap Penerimaan Mata Pelajaran Sejarah Melalui Film Dokumenter Sejarah Bagi Siswa Madrasah Aliyah Negeri Malakaji Kabupaten Gowa</t>
  </si>
  <si>
    <t xml:space="preserve">Prof. Dr. Haedar Akib, M.Si </t>
  </si>
  <si>
    <t xml:space="preserve">Prof. Dr. Manan Sailan, M.Hum ; Haerul, S.Pd, M.Pd </t>
  </si>
  <si>
    <t>PKM Pelatihan Penulisan Karya Tulis Ilmiah Bagi Anggota Ikatan Alumni Pendidikan Administrasi Perkantoran (IKRAR) di Sulawesi Selatan</t>
  </si>
  <si>
    <t xml:space="preserve">Sirajuddin Saleh, S.Pd, M.Pd </t>
  </si>
  <si>
    <t>Muh. Darwis, S.Pd, M.Pd ; Sitti Hardiyanti Arhas, S.Pd, M.Pd</t>
  </si>
  <si>
    <t>PKM Pembuatan dan Penggunaan Media Pembelajaran</t>
  </si>
  <si>
    <t xml:space="preserve">Dr. Ashari Ismail, M.Si   </t>
  </si>
  <si>
    <t xml:space="preserve">Muhammad Jihad Firman, SE, MM </t>
  </si>
  <si>
    <t>PKM Membangun Kemandirian Sosial Dalam Literasi dan Conscience Kewirausahaan Pada MAN Malakaji Kabupaten Gowa</t>
  </si>
  <si>
    <t>Idham Irwansyah Idrus, S.Sos, M.Pd.</t>
  </si>
  <si>
    <t xml:space="preserve">Sopian Tamrin, S.Pd, M.Pd ; Mauliadi Ramli, S.Sos, M.Sosio </t>
  </si>
  <si>
    <t>PKM Gerakan Literasi Keluarga (Glk) Ibu Rumah Tangga Di Kampung Kb Untia, Kecamatan Biringkanaya Makassar, Binaan Ikatan Istri Dokter Indonesia (Iidi) Makassar Sebagai Upaya Memutus Mata Rantai Penyebaran Virus Covid-19</t>
  </si>
  <si>
    <t xml:space="preserve">Mario Sos, M.Si. </t>
  </si>
  <si>
    <t xml:space="preserve">Dr. Firdaus W. Suhaeb, M.Si ; Sopian Tamrin, S.Pd, M.Pd </t>
  </si>
  <si>
    <t>PKM: Literasi Kebangsaan Dalam Menangkal Fanatisme Kesukuan Pada Organisasi Daerah Mahasiswa Bone Barat (IPMIBAR)</t>
  </si>
  <si>
    <t xml:space="preserve">Dr. Ibrahim, S.Ag, M.Pd  </t>
  </si>
  <si>
    <t>Feri Padli, S.Si, M.Pd ;                                                        Hasni, S.Pd, M.Pd</t>
  </si>
  <si>
    <t>Metode Pendekatan Masyarakat Berbasisi Kearifan Lokal Pada Mahasiswa Pra KKLP STAI DDI Pangkep</t>
  </si>
  <si>
    <t>Dr. Muhammad Syukur, M.Si</t>
  </si>
  <si>
    <t xml:space="preserve">Dr. Amiruddin, M.Pd ; Andi Tenri Octamaya, S.Pd, M.Pd </t>
  </si>
  <si>
    <t>PKM Pelatihan Penyusunan Perencanaan dan Penganggaran Dana Desa Yang Responsif Gender Bagi Perempuan di Desa Mallusetasi Kecamatan Sibulue Kabupaten Bone</t>
  </si>
  <si>
    <t xml:space="preserve">Zainal Arifin, S.Pd, M.Pd </t>
  </si>
  <si>
    <t>Dr. Supriadi Torro, S.Pd, M.Si ; Ridwan Said Ahmad, S.Sos, M.Pd</t>
  </si>
  <si>
    <t>PKM Workshop Simulasi UTBK dan SBMPTN Tahun 2020 Kelompok Saintek, Soshum, dan Campuran Bagi Siswa SMA dan Sederajat di Kabupaten Takalar</t>
  </si>
  <si>
    <t xml:space="preserve">Dr. H. Muh Guntur, M.Si </t>
  </si>
  <si>
    <t xml:space="preserve">Dra. Hj. Aslinda, M.Si ; Dr. Andi Cudai Nur, M.Si    </t>
  </si>
  <si>
    <t>PKM Kewirausahaan Dalam Rangka Membangun Jiwa dan Semangat Berwirausaha di SMK PGRI 1 Makassar</t>
  </si>
  <si>
    <t xml:space="preserve">Dra. Hj. Herlina Sakawati, M.Si   </t>
  </si>
  <si>
    <t xml:space="preserve">Dr. Muhammad Nur Yamin, M.Si ; Sulmiah, S.Pd, M.A.P ; Novayanti S. Rukmana, S.Sos, M.Si </t>
  </si>
  <si>
    <t>PKM Pengentasan Kemiskinan Melalui Social Preneur Bagi Kelompok PKK di Kecamatan Bangkala Kabupaten Jeneponto</t>
  </si>
  <si>
    <t xml:space="preserve">Dr. Amiruddin, M.Pd  </t>
  </si>
  <si>
    <t>Dimas Ario Sumilih, S.Pd, M.A ; Rifal, S.Pd, M.Hum</t>
  </si>
  <si>
    <t>PKM Sosialisasi Bahaya Narkoba Bagi Pelaut Melalui Kegiatan "Dari Laut Tanpa Narkoba" Di Desa Tarasu</t>
  </si>
  <si>
    <t>Dr. Abd. Rahman, S.Pd, M.Si</t>
  </si>
  <si>
    <t>Nurlela, S.Pd, M.Si ; Dr. Najamuddin, M.Hum ; St Junaeda, S.Ag, M.Pd</t>
  </si>
  <si>
    <t>PKM Literasi Media Pada Masyarakat Di Desa Tarasu</t>
  </si>
  <si>
    <t xml:space="preserve">Muh Rizal S, S.T, S.A.N     </t>
  </si>
  <si>
    <t>Prof. Dr. Fakhri Kahar, M.Si ; Muhammad Lutfi Siraj, S.Pd, M.Pd</t>
  </si>
  <si>
    <t>PKM Pemanfaatan Digital Marketing Bagi Pelaku UMKM di Kelurahan Malakaji Kabupaten Gowa</t>
  </si>
  <si>
    <t>196512311990031015</t>
  </si>
  <si>
    <t>196712262003121001</t>
  </si>
  <si>
    <t>197112311999031063</t>
  </si>
  <si>
    <t>197501272015041001</t>
  </si>
  <si>
    <t>198703102015041002</t>
  </si>
  <si>
    <t>197111212000121001</t>
  </si>
  <si>
    <t>197805042014041001</t>
  </si>
  <si>
    <t>197107102006041001</t>
  </si>
  <si>
    <t>197211112007011001</t>
  </si>
  <si>
    <t>197404072008121001</t>
  </si>
  <si>
    <t>Dr. Rusli, M.Si.</t>
  </si>
  <si>
    <t>Prof. Dr. Suradi, M.S.; Fajar Arwadi, S.Pd., M.Sc</t>
  </si>
  <si>
    <t>PKM Pelatihan Teknik Berhitung Cepat dan Tepat Sebagai Penunjang Pembelajaran Matematika Guru-Guru Sekolah Dasar di Kabupaten Takalar</t>
  </si>
  <si>
    <t>Dr. Rosidah, M.Si.</t>
  </si>
  <si>
    <t>Sutamrin, S.Si., M.Pd. ; Ahmad Zaki, S.Si., M.Si.,</t>
  </si>
  <si>
    <t>PKM Pelatihan Pengembangan Media Pembelajaran Matematika Yang Berbasis Teknologi Informasi</t>
  </si>
  <si>
    <t>Dr. H. Bernard, M.S.</t>
  </si>
  <si>
    <t>Sahid, S.Pd., M.Pd. ; Nurwati Djam'an, S.Pd., M.Pd., Ph.D</t>
  </si>
  <si>
    <t>PKM Pelatihan Pembelajaran Berbasis Proyek Untuk Meningkatkan Kreativitas Siswa (Memabngun Kota dengan Matematika: Geometri, Luas, 3D Volume)</t>
  </si>
  <si>
    <t>Dr. Awi Dassa, M.Si.</t>
  </si>
  <si>
    <t>Syahrullah Asyari, S.Pd., M.Pd. ; Muhammad Husnul Khuluq, M.Sc</t>
  </si>
  <si>
    <t>PKM Peningkatan Literasi TIK Guru Matematika Kabupaten Takalar Melalui Pelatihan Perancangan Game Sederhana Berbasis Android</t>
  </si>
  <si>
    <t>Dr. Asdar, M.Pd.</t>
  </si>
  <si>
    <t>Prof. Dr. Baso Intang Sappaile, M.Pd. ; Prof. Dr. Ruslan, M.Pd</t>
  </si>
  <si>
    <t>Pelatihan Pembelajran Matematika Terintegrasi FPB-KPK, Segitiga, dan Literasi Data Bagi Guru SD di Kabupaten Takalar</t>
  </si>
  <si>
    <t>Drs. Muhammad Dinar, M.Pd.</t>
  </si>
  <si>
    <t>Dr. Muhammad Darwis M., M.Pd., ; Said Fachry Assagaf, M.Sc</t>
  </si>
  <si>
    <t>Program Peningkatan Kemampuan Mengajarkan Konsep Geometri Guru Kabupaten Takalar</t>
  </si>
  <si>
    <t>Dr. Ilham Minggi, M.Si.</t>
  </si>
  <si>
    <t>Prof. Dr. Nurdin, M.Pd. ; Sabri, S.Pd., M.Sc., Ph.D</t>
  </si>
  <si>
    <t>PKM Guru Sekolah Dasar di Kabupaten Takalar Pelatihan Penelitian Tindakan Kelas Untuk Meningkatkan Kualitas Proses Pembelajaran</t>
  </si>
  <si>
    <t>Drs. Hamda, Dpl.Komp., M.Pd.</t>
  </si>
  <si>
    <t>Dr. Rahmat Syam, S.T., M.Kom ; Dr. Maya Sari Wahyuni, S.T., M.Kom</t>
  </si>
  <si>
    <t>PKM Kelompok Guru Matematika dalm Pembuatan dan Pemanfaatan Alat Peraga</t>
  </si>
  <si>
    <t>Nasrullah, S.Pd., M.Pd.</t>
  </si>
  <si>
    <t>Dr. Wahidah Sanusi, S.Si., M.Si. ; Muhammad Abdy, S.Si., M.Si., Ph.D</t>
  </si>
  <si>
    <t>PKM Media PEmbelajaran Matematika Berbasis Konteks dan Strategi Pembelajaranan Matematika Realistik BAgi Guru Matematika Tingkat SMP</t>
  </si>
  <si>
    <t>Dr. Ahmad Talib, M.Si.,</t>
  </si>
  <si>
    <t>Dr. Alimuddin, M.Si. ; Dr. Hisyam Ihsan, M.Si.,</t>
  </si>
  <si>
    <t>PKM Penerapan Alat Peraga Matematika dalam Pembelajaran Konsep Pecahan</t>
  </si>
  <si>
    <t>Dr. Ahmad Yani M.Si.,</t>
  </si>
  <si>
    <t>Dr. Khaeruddin, M.Pd. ; Ahmad Dahlan S.Pd., M.Pd.</t>
  </si>
  <si>
    <t>PKM Pembuatan Program Manajemen Jadwal Kuliah</t>
  </si>
  <si>
    <t>Herman, S.Pd. M.Pd.</t>
  </si>
  <si>
    <t>Dr. Agus Martawijaya, M.Pd. ;Dr. Kaharuddin, M.Si.</t>
  </si>
  <si>
    <t>PKM Pembuatan Lembar Kerja Peserta Didik Berbasis Keterampilan Proses SAINS (KPS) Fisika Tingkat SMP dan Optimalisasi Penggunaan Laboratorium IPA dalam Pembelajaran IPA di Kabupaten Gowa</t>
  </si>
  <si>
    <t xml:space="preserve">Drs. Abdul Haris, M.Si.  </t>
  </si>
  <si>
    <t xml:space="preserve">Drs. Subaer, M.Phil., Ph.D ;Vicran Zharvan, S.Si., M.Si.,          </t>
  </si>
  <si>
    <t>PKM Penguatan Kemampuan Penelusuran referensi Karya Tulis Ilmiah Guru-Guru SMP NEG.1  Makassar</t>
  </si>
  <si>
    <t>Sulistiawaty, S.Si., M.T.</t>
  </si>
  <si>
    <t>Vistarani Arini Tiwow, S.Si.,M.Sc. ; Saleh, S.Si., M.Si.,</t>
  </si>
  <si>
    <t>PKM Mitigasi Bencana Gempa Bumi dan Tsunami</t>
  </si>
  <si>
    <t>Prof. Dr. H. Muhammad Sidin Ali, M.Pd</t>
  </si>
  <si>
    <t>Dra. Hj. Aisyah Azis, M.Pd. ; Dr. Pariabti Palloan, S.Si., M.T</t>
  </si>
  <si>
    <t>PKM Pelatihan Penyusunan dan Pengembangan Instrumen Instrumen Hasil Belajar Pada Guru SMA PGRI Sungguminasa Kabupaten Gowa</t>
  </si>
  <si>
    <t>Dr. Hj. S. Salmiah Sari, M.Pd.</t>
  </si>
  <si>
    <t>Dr. Bunga Dara Amin, M.ed. ; Mutahharah Hasyim, S.Pd., M.Pd</t>
  </si>
  <si>
    <t>Pelatihan Pembuatan Desain Praktikum Sederhana Bagi Kelompok MGMP IPA SMP di Kabupaten Takalar</t>
  </si>
  <si>
    <t>Dr. Netti Herawati, S.Pd., M.Si.</t>
  </si>
  <si>
    <t>Dr. Muhammad Anwar, M.Si. ; Ahmad Fudail, M, S.Pd., M.Si</t>
  </si>
  <si>
    <t xml:space="preserve">PKM Pelatihan Pembuatan Instrumen Evaluasi Pembelajaran Berbasis HOTS ( High Order Thinking Skill) bagi Guru-Guru SMAN 5 Tinggi Moncong </t>
  </si>
  <si>
    <t>Dr. Moh. Wijaya M, M.Si. ; Diana Eka Pratiwi, S.Si., M.Si.</t>
  </si>
  <si>
    <t>PKM Siswa SMAN 5 Kecamatan Tinggi Moncong Kabupaten Gowa (Pembuatan Manisan Kering dari Sayuran)</t>
  </si>
  <si>
    <t>Drs. Alimin, M.S</t>
  </si>
  <si>
    <t>Dr. Army Auliah, M.Si. ; Munawarah, S.Pd., M.Pd.</t>
  </si>
  <si>
    <t>PKM Kelompok Guru SMAN 5 Gowa dalam Melaksanakan Penelitian Tindakan Kelas</t>
  </si>
  <si>
    <t>Hardin, S.Si., S.Pd., M.Pd.</t>
  </si>
  <si>
    <t>Dr. Hj. Sugiarti, M.Si. ; Drs. H. Muh. Yunus, M.Si,</t>
  </si>
  <si>
    <t>PKM Kelompok Guru SMAN5 Gowa (Teknik Pengemasan dan Penyuluhan Kemasan Sayuran)</t>
  </si>
  <si>
    <t>Dr. Eng. Sulfikar, S.Si., MT</t>
  </si>
  <si>
    <t>Dr. Halimah Husain, M.Si. ; Dr. Taty Sulastry, M.Si.,</t>
  </si>
  <si>
    <t>PKM Guru dan Siswa SMAN 5 Tinggi Moncong Kelurahan Malino Kabupaten Gowa (Pengolahan Dedak Sebagai Sereal Sehat dan Higienis)</t>
  </si>
  <si>
    <t>Dra. Sumiati Side, M.Si.,</t>
  </si>
  <si>
    <t>Dr. Pince Salempa, M.Si. ; Suriati Eka Putri, S.Si., M.Si.</t>
  </si>
  <si>
    <t>PKM Siswa SMAN 5 Kecamatan Tinggi Moncong Kabupaten Gowa (Pengolahan Pisang Menjadi Tepung)</t>
  </si>
  <si>
    <t>Ir. Hilda Karim, MP</t>
  </si>
  <si>
    <t>Dr. Alimuddin Ali, M.Si. ; Rachmawaty, S.Si., M.P., Ph.D</t>
  </si>
  <si>
    <t xml:space="preserve">Pemanfaatan Limbah Rumah Tangga dalam Pembuatan Pupuk Organik Cair </t>
  </si>
  <si>
    <t>Hartono, S.Si., S.Pd., M. Biotech., Ph.D</t>
  </si>
  <si>
    <t>Dr. Ismail, M.S.,  ; Dr. Ir. Muhammad Juanda, M.Si.</t>
  </si>
  <si>
    <t xml:space="preserve">PKM Pelatihan Budidaya Tanaman Secara Hidroponik Bagi Anggota MGMP Biologi Kab. Takalar </t>
  </si>
  <si>
    <t>Prof. Dr. Ir. Yusminah Hala, M.S.,</t>
  </si>
  <si>
    <t>Prof. Oslan Jumadi, S.Si., M.Phil., Ph.D ; Arifah Novia Arifin, S.Pd., M.Pd.</t>
  </si>
  <si>
    <t>PKM Pelatihan Pembibitan dan Budidaya Jamur Tiram Pada Masyarakat Kabupaten Takalar</t>
  </si>
  <si>
    <t>Dr. Irma Suryani Idris, SpKK., M.Kes</t>
  </si>
  <si>
    <t>Ir. Halifah Paggara, M.Si., Ph.D ; Dr. A. Mu’nisa, M.Si. Ph.D</t>
  </si>
  <si>
    <t>PKM Pelatihan Pencegahan Resiko Penularan Penyakit Scabies dalam Keluarga Pada Masyarakat di Kabupaten Takalar</t>
  </si>
  <si>
    <t>Dr. Andi Faridah Arsal, S.Si., M.Si.</t>
  </si>
  <si>
    <t>Prof. Dr. Hj. Nurhayati, M.Pd. ; Dr. Dra. Syamsiah, M.Si.</t>
  </si>
  <si>
    <t>PKM Pembuatan Tempat Sampah Multifungsi dalam Pengelolaan Sampah Rumah Tangga di Kabupaten Takalar</t>
  </si>
  <si>
    <t>Dr. Drs. A. Mushawwir Taiyeb, M.Kes.</t>
  </si>
  <si>
    <t>Dr. Ir. Rosdiana Ngitung, M.P. ; Dr. Ir. Muh. Wiharto, M.Si.</t>
  </si>
  <si>
    <t>PKM Pendamping Stuning di Kab. Takalar</t>
  </si>
  <si>
    <t>Dr. Andi Asmawati Azis, M.Si.,</t>
  </si>
  <si>
    <t>Nani Kurnia, S.Si., M.Si. ; Dian Ulan Sari Patongai, S.Pd., M.Pd.</t>
  </si>
  <si>
    <t>PKM Pelatihan Pembuatan Aneka Salad Sayur Untuk Mendorong Pola Hidup Sehat Masyarakat Kabupaten Takalar</t>
  </si>
  <si>
    <t>Abdul Malik, S.T, M.Si., Ph.D</t>
  </si>
  <si>
    <t>Dra. Nasiah, M.Si. ; Ichsan Invanni Baharuddin, ST., M.Sc.</t>
  </si>
  <si>
    <t>Pelatihan Pengenalan Drone dan Interpretasi Citra Foto Udara Bagi Siswa Madrasah Aliyah Negeri 1 Makassar</t>
  </si>
  <si>
    <t>Drs. Ibrahim Abbas, M.Si.</t>
  </si>
  <si>
    <t>Drs. Suprapta HS., M.Si. ; Dr. Hasriyanti, S.Si., M.Pd.</t>
  </si>
  <si>
    <t>PKM Pendampingan Analisis Materi Bahan Ajar Untuk Menentukan Jenis Produk dalam Penerapan Model Project Base Learning Pada Guru Aggota MGMP Geografi Kota Makassar</t>
  </si>
  <si>
    <t>Drs. M. Zakariah Leo, M.Si.</t>
  </si>
  <si>
    <t xml:space="preserve">Syamsunardi, S.Pd., M.Pd. ; Muh. Rais Abidin, S.Pd., M.Pd  </t>
  </si>
  <si>
    <t>PKM Daur Ulang Barang Bekas Sampah Menjadi Barang Yang Bermanfaat dan Bernilai Ekonomis di Masyarakt Pada TK/TPA Nurul Insyafi Talakalabbua</t>
  </si>
  <si>
    <t>Amal, S.Pi., M.Si., Ph.D.</t>
  </si>
  <si>
    <t>Ir. Muh. Darwis, M.Si., ; Dinil Qaiyimah, S.Pd., M.Sc.</t>
  </si>
  <si>
    <t>PKM Pemanfaatan Sampah Platik</t>
  </si>
  <si>
    <t>Prof. Rosmini Maru, SP., M.Si., Ph.D ; Amal, S.Pi., M.Si., Ph.D.</t>
  </si>
  <si>
    <t>PKM Peranan Staf Kelurahan dan Ketua-Ketua ORW tentang Pentingnya Data Registrasi Vital Kependudukan di Pulau Barrang Lompo Kecamatan Singkarang Kota Makassar</t>
  </si>
  <si>
    <t>Muhammad Aqil Rusli, S.Pd., M.Pd.</t>
  </si>
  <si>
    <t>Dr. Muh. Tawil, M.S., M.Pd., ; Dr. Ramlawati, M.Si.,</t>
  </si>
  <si>
    <t>PKM Pelatihan Tutor Sebaya Peserta Didik dalam Praktikum IPA SMPN 18 Makassar.</t>
  </si>
  <si>
    <t>Dr. Nurhayani H. Muhiddin, M.Si.,</t>
  </si>
  <si>
    <t>Dra. Ratnawaty Mamin, M.Si. ; Drs. Hasanuddin, M.Si.</t>
  </si>
  <si>
    <t>PKM Teknologi Fermentasi Tape Jusinta</t>
  </si>
  <si>
    <t>Prof. H.M. Arif Tiro, M.Pd</t>
  </si>
  <si>
    <t>Drs. Muh. Nusrang, M.Si. ; Sudarmin, S.Si., M.Si.</t>
  </si>
  <si>
    <t xml:space="preserve">PKM Metodologi Penelitian dan Teknik Analisis Data Bagi Guru SMAN 4 Kabupaten Pinrang </t>
  </si>
  <si>
    <t>Muhammad Kasim Aidid, S.Si., M.Si.,</t>
  </si>
  <si>
    <t>Prof. Dr. dr. M. Najib Bustan, MPH ; Dr. Ruliana, S.Pd., M.Si.</t>
  </si>
  <si>
    <t>PKM Manajemen Referensi</t>
  </si>
  <si>
    <t>Irwan, S.Si., M.Si., ; Zulkifli Rais, S.Pd., M.Si.,</t>
  </si>
  <si>
    <t>PKM Analisis Jalur dan Structural Equation Model (SEM)  dengan Software R</t>
  </si>
  <si>
    <t>196404041989032003</t>
  </si>
  <si>
    <t>196012311985111002</t>
  </si>
  <si>
    <t>195608091980031006</t>
  </si>
  <si>
    <t>196603271990031003</t>
  </si>
  <si>
    <t>198212052010121004</t>
  </si>
  <si>
    <t>196412311992031033</t>
  </si>
  <si>
    <t>197910162006042001</t>
  </si>
  <si>
    <t>195703031980032004</t>
  </si>
  <si>
    <t>196008151986011002</t>
  </si>
  <si>
    <t>197012021998022001</t>
  </si>
  <si>
    <t>196411301988112001</t>
  </si>
  <si>
    <t>198006242008121003</t>
  </si>
  <si>
    <t>197607032005012001</t>
  </si>
  <si>
    <t>197007182005012002</t>
  </si>
  <si>
    <t>196404161988031002</t>
  </si>
  <si>
    <t>195612311987021002</t>
  </si>
  <si>
    <t>196202281990031001</t>
  </si>
  <si>
    <t>198402162008121003</t>
  </si>
  <si>
    <t>196712311993032004</t>
  </si>
  <si>
    <t>195204171977021001</t>
  </si>
  <si>
    <t>197808172008121003</t>
  </si>
  <si>
    <r>
      <t>PKM Budidaya Magot BSF (</t>
    </r>
    <r>
      <rPr>
        <i/>
        <sz val="10"/>
        <rFont val="Times New Roman"/>
        <family val="1"/>
      </rPr>
      <t>Black Soldier Fly</t>
    </r>
    <r>
      <rPr>
        <sz val="10"/>
        <rFont val="Times New Roman"/>
        <family val="1"/>
      </rPr>
      <t>)</t>
    </r>
  </si>
  <si>
    <r>
      <t>Peningkatan Profesionalisme Guru-Guru MA DDI Padang Lampe Pangkep Melalui Pelatihan Penyusunan Asesmen Berbasis HOTS (</t>
    </r>
    <r>
      <rPr>
        <i/>
        <sz val="10"/>
        <rFont val="Times New Roman"/>
        <family val="1"/>
      </rPr>
      <t>Higher Other Thinking Skill</t>
    </r>
    <r>
      <rPr>
        <sz val="10"/>
        <rFont val="Times New Roman"/>
        <family val="1"/>
      </rPr>
      <t>)</t>
    </r>
  </si>
  <si>
    <t xml:space="preserve">Dr. Pangeran Paita Yunus, S.Pd., M.Sn  </t>
  </si>
  <si>
    <t xml:space="preserve">Baso Indra Wijaya Aziz, S.Sn., M.Sn.; Hasnawati, S.Pd, M.Pd.     </t>
  </si>
  <si>
    <t>PKM Teknik Dasar Sinematografi Bagi Guru dan Siswa di SD Inpres Unggulan BTN PEMDA Kota Makassar</t>
  </si>
  <si>
    <t xml:space="preserve">Drs. H. Ali Ahmad Muhdy, M.Pd                                               </t>
  </si>
  <si>
    <t xml:space="preserve">Prof. Dr. H. Abd. Aziz Ahmad, M.Pd.; Dr. Irfan, M.Ds                          </t>
  </si>
  <si>
    <t>PKM Kriya Grafis Kaca Pada Madrasah Aliyah Madani Alauddin Pao - Pao Sungguminasa Gowa</t>
  </si>
  <si>
    <t xml:space="preserve">Khaeruddin, S.Sn., M.Pd                                                                </t>
  </si>
  <si>
    <t xml:space="preserve">Tony Mulumbot., S.Sn, M.Hum.; Dr. A. Padalia. M.Hum                           </t>
  </si>
  <si>
    <t>PKM . Layanan Apresiasi Musik Langgam Keroncong Bagi Mahasiswa Sendratasik Kelas Pare - Pare di Lingkup Fakultas Seni dan Desain Universitas Negeri Makassar</t>
  </si>
  <si>
    <t xml:space="preserve">Drs. Aswar, M.Ds                                                 </t>
  </si>
  <si>
    <t xml:space="preserve">Drs. Lanta L, M.Pd                                                 </t>
  </si>
  <si>
    <t xml:space="preserve">PKM Limbah Kertas Koran Menjadi Produk Kerajinan Tangan Pada Pramubakti Fakultas Seni Dan Desain </t>
  </si>
  <si>
    <t>Dr. Nurlina Syahrir, M.Hum</t>
  </si>
  <si>
    <t xml:space="preserve">Johar Linda, S.Pd., M.A.; Rahma M, S.Pd., M.sn                                 </t>
  </si>
  <si>
    <t>PKM Pelatihan Tari Kreasi Pada Siswa - Siswi Kelas 2 SMA Negeri 8 Gowa</t>
  </si>
  <si>
    <t xml:space="preserve">Selfiana Saenal, S.Pd., M.Sn                            </t>
  </si>
  <si>
    <t xml:space="preserve">Dr. Sumiani HL, M. Hum.; Dr. Jamilah, M.Sn                                                        </t>
  </si>
  <si>
    <t>PKM Tata Rias Pada Penyandang Tunarungu di Gerkatin (Gerakan Untuk Kesejahteraan Tunarungu Indonesia) Sulawesi Selatan</t>
  </si>
  <si>
    <t xml:space="preserve">Dr. Muh. Saleh Husain, M.Si </t>
  </si>
  <si>
    <t>Prof. H. Sofyan Salam, MA., Ph.D.; Drs. Aswar M.Ds</t>
  </si>
  <si>
    <t>PKM Pelatihan Praktik Melukis Teknik Fresco Bagi Guru Dan Siswa di Sekolah Dasar Inpres Unggulan BTN PEMDA Makassar</t>
  </si>
  <si>
    <t xml:space="preserve">Bau Salawati, S.Pd., M.Sn                                  </t>
  </si>
  <si>
    <t>Dr. Nurlina Syahrir, M.Hum.; Dr. A. Padalia, M.Pd.</t>
  </si>
  <si>
    <t>PKM Tari Ma'Latu Kopi Pada Siswi SMU 8 Makassar</t>
  </si>
  <si>
    <t>Nurabdiansyah, S.Pd., M.Sn</t>
  </si>
  <si>
    <t>Pengembangan Desain Merchandise "Natural Malino" Berbasis Kampanye Ecobricks</t>
  </si>
  <si>
    <t xml:space="preserve">Hamrin Samad, S.Pd., M.Sn </t>
  </si>
  <si>
    <t>Dr. Andi Ihsan, S.Sn., M. Pd</t>
  </si>
  <si>
    <t>PKM Pelatihan Mengapresiasi Karya Musik Vokal Pada Kelompok Paduan Suara Pinisi Choir Universitas Negeri Makassar</t>
  </si>
  <si>
    <t>197306082006041002</t>
  </si>
  <si>
    <t>199012082015042003</t>
  </si>
  <si>
    <t>197004292007012001</t>
  </si>
  <si>
    <t>198105162014041001</t>
  </si>
  <si>
    <t>197302022008011007</t>
  </si>
  <si>
    <t>Prof. Dr. H.Muhammad Yahya, M.Kes., M.Eng</t>
  </si>
  <si>
    <t>Fathahillah, S.Pd., M.Eng; Rissa Megafitry, S.Pd., M.Si.</t>
  </si>
  <si>
    <t>PKM Penerapan alat cuci tangan  guna pencegahan penyebaran virus covid 19 di desa Lagaruda</t>
  </si>
  <si>
    <t>Prof. Dr. Syahrul, M.Pd.</t>
  </si>
  <si>
    <t>Shabrina Syntha Dewi; Mardiana S.Pd. M.Pd</t>
  </si>
  <si>
    <t>PKM Penerapan sistem penyemprotan disinfektan di desa ujung baji kabupaten takalar</t>
  </si>
  <si>
    <t>Amirah Mustarin, S.Pi., M.Si.</t>
  </si>
  <si>
    <t>PKM Penerapan APD Face Shield bagi tenaga medis di desa sanrobone Kab takalar</t>
  </si>
  <si>
    <t>Drs. Panennungi T, MT.</t>
  </si>
  <si>
    <t>PKM Membuat  Konstruksi Penjernihan Air Untuk Keperluan Mencuci Tangan Guna Memutus Mata Rantai Covid-19 di Desa Salobukkang Kabupaten Sidrap</t>
  </si>
  <si>
    <t>Dr. Ir. Hasanah, M.T.</t>
  </si>
  <si>
    <t>Dr. Ir. Muh. Nasir Malik, M.T.;Nuridayanti, S.Pd., M.Pd.</t>
  </si>
  <si>
    <t>PKM  Penerapan Masker untuk Pencegahan covid 19 bagi aparat dan warga desa Lagaruda kabupaten takalar</t>
  </si>
  <si>
    <t>Al Imran, S.T., M.T.</t>
  </si>
  <si>
    <t>H. Haripuddin, S.T., M.T.; Andi Akram Nur Risal, S.Pd., M.Kom.</t>
  </si>
  <si>
    <t xml:space="preserve">PKM Pelatihan Penggunaan Aplikasi Sistem Tenaga Listrik Virtual </t>
  </si>
  <si>
    <t>Udin Sidik Sidin, S.Pd., M.T</t>
  </si>
  <si>
    <t>Sanatang, S.Pd., M.T.;  Muhammad Riska, S.Pd., M.Pd.</t>
  </si>
  <si>
    <t>Penerapan Pembelajaran 4.0 Berbasis Daring Dalam Masa Pandemi Covid-19</t>
  </si>
  <si>
    <t xml:space="preserve">Dr. Syamsurijal, M.T. </t>
  </si>
  <si>
    <t>Dr. M.Yusuf Mappeasse, M.Pd.; Drs. Massikki, M.Pd.</t>
  </si>
  <si>
    <t>PKM Workshop Guru-guru SMKN 7 Arungkeke Jeneponto Dimasa Pandemi Covid-19</t>
  </si>
  <si>
    <t>Hj. Dyah Darma Andayani, S.T, M.Tel.Eng.</t>
  </si>
  <si>
    <t>Fathahillah, S.Pd., M.Eng.; Nurul Muhklisa Abdal, S.Si., M.Si.</t>
  </si>
  <si>
    <t>PKM Penerapan E-Learning Sebagai Alternatif Pembelajaran Dalam Masa Pandemi Covid-19</t>
  </si>
  <si>
    <t xml:space="preserve">Drs. Syarifuddin Kasim, M.T. </t>
  </si>
  <si>
    <t xml:space="preserve">Dr. H. Aminuddin Bakry, M.S. ; Zulhajji, S.T., M.T. </t>
  </si>
  <si>
    <t>Pelatihan Keterampilan Dasar Mengelas Listrik Kelompok Masyarakat Tidak Produktif Di Kab. Jeneponto</t>
  </si>
  <si>
    <t>Dr. Iwan Suhardi, S.T., M.T.</t>
  </si>
  <si>
    <t xml:space="preserve">Dr. H. Ruslan, M.Pd. ; Mustamin, S.Pd., M.Pd., M.T. </t>
  </si>
  <si>
    <t>PKM Penerapan Aplikasi Berbasis Komputer untuk Mengukur Karakteristik Butir Soal</t>
  </si>
  <si>
    <t>Edi Suhardi Rahman, S.Pd., M.Pd.</t>
  </si>
  <si>
    <t xml:space="preserve">Hasrul Bakri, S.Pd., M.T ; Dyah Vitalocca, S.T., M.Pd. </t>
  </si>
  <si>
    <t>PKM Pelatihan Penyusunan Soal Berbasis Higher Order Thinking Skill (HOTS) Bagi guru SMK Negeri 7 Jeneponto</t>
  </si>
  <si>
    <t>Drs. Sugeng A Karim, M.T.</t>
  </si>
  <si>
    <t xml:space="preserve">Drs. Alimuddin Sa'ban Miru. M.Pd. ; Andi Imran, S.Pd., M.T. </t>
  </si>
  <si>
    <t>PKM Workshop Alat Rumah Tangga Listrik Dimasa Pandemi Covid-19</t>
  </si>
  <si>
    <t>Veronika Asri T, S.Pd., M.Pd.</t>
  </si>
  <si>
    <t>Dr. Riana T. Mangesa, M.T; Irwansyah Suwahyu, SPdI, M.Pd.</t>
  </si>
  <si>
    <t>PKM Pembuatan Souvenir Berbahan Fiberglass pada Komunitas Green Tanjung Makassar</t>
  </si>
  <si>
    <t xml:space="preserve">Dr. Andi Hudiah, M.Pd. </t>
  </si>
  <si>
    <t>Dr. Slamet Widodo, M.Kes.</t>
  </si>
  <si>
    <t>PKM Pemanfaatan Tempe untuk Pangan Non Lauk pada Ibu Rumah Tangga di Desa Setiarejo Kec. Lamasi Kab. Luwu</t>
  </si>
  <si>
    <t>Dra. Hj. Ratnawati T, M.Hum.</t>
  </si>
  <si>
    <t>Dr. Nahriana, M.Pd. ; Dr. Syamsidah, M.Pd.</t>
  </si>
  <si>
    <t>PKM Pemberdayaan Ibu Rumah Tangga dan Remaja Puteri Melalui Pelatihan Pembuatan Kue Donat Aneka Rasa</t>
  </si>
  <si>
    <t>Irmayanti, S.Pd., M.Pd</t>
  </si>
  <si>
    <t xml:space="preserve"> Dr. Hamidah Suryani, M.Pd. ; Rissa Megavitri, S.Pd., M.Si.</t>
  </si>
  <si>
    <t>PKM Pemanfaatan Bahan Alami Pembuatan Batik Ecoprint pada Yayasan Pendidikan Adhiputeri Kota Makassar</t>
  </si>
  <si>
    <t xml:space="preserve">Dr. Andi Nur Maidah, M.Si. </t>
  </si>
  <si>
    <t>Besse Qurani, S.Pd., M.Pd.</t>
  </si>
  <si>
    <t>PKM Menjahit Busana Tingkat Dasar pada Ibu-Ibu Rumah Tangga di Kelurahan Laikang Kecamatan Biringkanaya</t>
  </si>
  <si>
    <t>Sutarsi Suhaeb, S.T., M.Pd.</t>
  </si>
  <si>
    <t xml:space="preserve"> Dr. Muh. Ma'ruf Idris, S.T., M.T. ; Mantasia, S.Pd., M.T. </t>
  </si>
  <si>
    <t>PKM Kelompok Murid Sekolah Dasar Melalui Pelatihan Green Technologies And Robotic Di SDN Kompleks IKIP 1</t>
  </si>
  <si>
    <t>Ridwansyah, S.T., M.T.</t>
  </si>
  <si>
    <t xml:space="preserve">Yasser Abd. Djawad, S.T., M.Sc., Ph.D ; Dr. Darlan Sidik, M.Pd. </t>
  </si>
  <si>
    <t xml:space="preserve">PKM Peningkatan Keterampilan dan Kemandirian Anak Panti Asuhan Melalui Pelatihan Keelektronikaan dalam Menghadapi Dampak Pandemi Covid-19 </t>
  </si>
  <si>
    <t xml:space="preserve">Dr. Saliruddin, M.Pd. </t>
  </si>
  <si>
    <t>Dr. Hendra Jaya, S.Pd., M.Pd.; Drs. Faisal Syafar, M.Si., S.Inf. Tech., Ph.D</t>
  </si>
  <si>
    <t>PKM guru melalui pemanfaatan Media Pembelajaran Berbasis Aplikasi Android</t>
  </si>
  <si>
    <t>Muhammad Iskandar Musa, S.Pd., M.T.</t>
  </si>
  <si>
    <t>Muhammad Farid, S.Pd., M.T., Ph.D. ; Andi Zulfikar Yusuf, S.Pd.,M.Pd</t>
  </si>
  <si>
    <t>PKM Bagi Kelompok Kerja Kepala Taman Kanak-Kanak Di Pattallasang Gowa</t>
  </si>
  <si>
    <t>Dr. Moh. Ahsan S. Mandra, S.T., M.T.</t>
  </si>
  <si>
    <t>Dr. Sunardi, M.Pd. ; Andi Muhammad Taufik, S.Pd., M.Pd.</t>
  </si>
  <si>
    <t xml:space="preserve">PKM Pemanfaatan Limbah Ternak di Kabupaten Takalar </t>
  </si>
  <si>
    <t>Zulhaji, S.Pd., M.Pd.</t>
  </si>
  <si>
    <t>Dr. Darmawang, M.Kes</t>
  </si>
  <si>
    <t>PKM Bagi Kelompok Petani Tembak di Kabupaten Pangkep</t>
  </si>
  <si>
    <t>Dr. H. Haruna, M.Pd.</t>
  </si>
  <si>
    <t xml:space="preserve">Prof. Dr. H.M.Wasir Talib, M.S. ; Muh. Iskandar Musa, S.Pd., M.T. </t>
  </si>
  <si>
    <t>PKM Kelompok Pengusaha Angkutan dan Mekanik di Kelurahan Palattae Kahu Bone</t>
  </si>
  <si>
    <t>Dr. Ir. Nur Rahma, M.Si</t>
  </si>
  <si>
    <t xml:space="preserve"> Andi Muhammad Akram Mukhlis, S.T., M.S.; Andi Alamsyah Rivai, S.Pi., M.Si. </t>
  </si>
  <si>
    <t xml:space="preserve">Sistem Agribisnis Berbasis Zero Waste Agriculture Sebagai  Upaya Ketahanan Pangan Rumah Tangga di Masa Pandemi  Covid-19
              </t>
  </si>
  <si>
    <t>Reski Febyanti Rauf, S.TP., M.Si. ; Amiruddin Hambali, S.TP., M.Si.</t>
  </si>
  <si>
    <t>PKMS Aplikasi Sistem LEISA (Low Extenal Input Sustainable Agriculture) Untuk Mendukung Pertanian Berkelanjutan di Desa Samangki Kecamatan Simbang Kabupaten Maros</t>
  </si>
  <si>
    <t>Dr. Subari Yanto, M.Si.</t>
  </si>
  <si>
    <t xml:space="preserve"> Prof. Dr. Lahming, S.Pd ; Prof. Dr. Patang, S.Pi., M.Si. </t>
  </si>
  <si>
    <t>PKM Pelatihan Penanggulangan Lahan Kritis Dengan Pendekatan Dewi Fortuna Di Desa Samangki Kecamatan Simbang Kabupaten Maros</t>
  </si>
  <si>
    <t>Dr. Qadriathy DG. Bau, M.Si., M.Pd.</t>
  </si>
  <si>
    <t xml:space="preserve">Dr. Anas Arfandi, M.Pd ; Ir. Surianto Mappangara, M.T. </t>
  </si>
  <si>
    <t>PKM Pelatihan Pembuatan Alat Pencuci Tangan Praktis untuk Mencegah Penularan Virus Covid 19 di Bulukumba</t>
  </si>
  <si>
    <t>Dr. Tech. Andi Abidah, M.T.</t>
  </si>
  <si>
    <t>Andi Yusdy Dwiasta, M.T. ; Drs. Panennungi T , M.T.</t>
  </si>
  <si>
    <t>PKM SMKN 1 WATAN SOPPENG Penerapan   power point video dalam pembelajaran  daring</t>
  </si>
  <si>
    <t>Raeny Tenriola, S.T., M.Si</t>
  </si>
  <si>
    <t>Dr. Mohammad Junaedy, S T., M.T. ;  Armiwati, S.T., M.Si</t>
  </si>
  <si>
    <t>Pengelolaan Mata Air Untuk Penyediaan Air Rumah Tangga Dusun Kaballokang Desa Moncongloe Kecamatan Manuju Kabupaten Gowa</t>
  </si>
  <si>
    <t>Dr. Irma Aswani Ahmad, M.T.</t>
  </si>
  <si>
    <t>Dr. Ir. M. Ichsan Ali, MT. ; Muhammad Idhil Maming, S.T., M.T.</t>
  </si>
  <si>
    <t>PKM Bagi Kelompok Pemuda Desa Bela Bori Pada Pembuatan Patok Beton Abu Sekam Padi</t>
  </si>
  <si>
    <t>Dr. Hamzah Nur, M.Pd.</t>
  </si>
  <si>
    <t xml:space="preserve"> Ismail Aqsha, S.Pd., M.Pd. ; Dr. Rusli Ismail, M.Pd.</t>
  </si>
  <si>
    <t>Pelatihan Las Smaw pada Siswa SMK Negeri 6 Bulukumba</t>
  </si>
  <si>
    <t>Drs. Mardi Syahir, M.Pd.</t>
  </si>
  <si>
    <t xml:space="preserve">Dr. Juanda, S.T., M.T. ; Dr. Nurlaela, M.P. </t>
  </si>
  <si>
    <t xml:space="preserve">PKM Mesin Penetas Telur Ayam </t>
  </si>
  <si>
    <t>A. Ramli Rasyid, S.Sos, M.Pd.</t>
  </si>
  <si>
    <t xml:space="preserve">Ady Rukma, S.T., M.Pd. ; Dr. Arimansyah Sahabuddin, S.T., M.T. </t>
  </si>
  <si>
    <t xml:space="preserve">PKM Pembuatan Perkakas Penepat </t>
  </si>
  <si>
    <t>Alifya NFH, S.Pd., M.Pd.</t>
  </si>
  <si>
    <t>PKM Perawatan dan Perbaikan Alat-alat Rumah Tangga Listrik dalam Mengatasi Dampak Covid-19 di Kab. Gowa</t>
  </si>
  <si>
    <t>197110231999031001</t>
  </si>
  <si>
    <t>197406151997031002</t>
  </si>
  <si>
    <t>196503041991121001</t>
  </si>
  <si>
    <t>197002071997021001</t>
  </si>
  <si>
    <t>19612262014041001</t>
  </si>
  <si>
    <t>198901152015042001</t>
  </si>
  <si>
    <t>196001281986012001</t>
  </si>
  <si>
    <t>198812092015042001</t>
  </si>
  <si>
    <t>197406162006042001</t>
  </si>
  <si>
    <t>197106031998022001</t>
  </si>
  <si>
    <t>197512172000031001</t>
  </si>
  <si>
    <t>195807021985031001</t>
  </si>
  <si>
    <t>197912072012121003</t>
  </si>
  <si>
    <t>198110232006041003</t>
  </si>
  <si>
    <t>196001011988031004</t>
  </si>
  <si>
    <t>197103111995012001</t>
  </si>
  <si>
    <t>196507271994031002</t>
  </si>
  <si>
    <t>197310232000122001</t>
  </si>
  <si>
    <t>197402032005012001</t>
  </si>
  <si>
    <t>197405182000031001</t>
  </si>
  <si>
    <t>195512221984011001</t>
  </si>
  <si>
    <t>196906051989031001</t>
  </si>
  <si>
    <r>
      <t xml:space="preserve">PKM Kelompok Ibu Rumah Tangga Melalui  Tutorial </t>
    </r>
    <r>
      <rPr>
        <i/>
        <sz val="10"/>
        <rFont val="Times New Roman"/>
        <family val="1"/>
      </rPr>
      <t>Webiner</t>
    </r>
    <r>
      <rPr>
        <sz val="10"/>
        <rFont val="Times New Roman"/>
        <family val="1"/>
      </rPr>
      <t xml:space="preserve"> Perawatan Tangan dan Kaki sebagai Upaya Pencegahan Penularan Virus Covid-19</t>
    </r>
  </si>
  <si>
    <r>
      <t xml:space="preserve">PKM Edukasi </t>
    </r>
    <r>
      <rPr>
        <i/>
        <sz val="10"/>
        <rFont val="Times New Roman"/>
        <family val="1"/>
      </rPr>
      <t xml:space="preserve">Komuputational Thinking </t>
    </r>
    <r>
      <rPr>
        <sz val="10"/>
        <rFont val="Times New Roman"/>
        <family val="1"/>
      </rPr>
      <t>Melalui Permainan Logika di SDN 14 Bonto-bonto Kabupaten Pangkep</t>
    </r>
  </si>
  <si>
    <r>
      <t xml:space="preserve">PKM Keterampilan </t>
    </r>
    <r>
      <rPr>
        <i/>
        <sz val="10"/>
        <rFont val="Times New Roman"/>
        <family val="1"/>
      </rPr>
      <t xml:space="preserve">Maintenance and Repair </t>
    </r>
    <r>
      <rPr>
        <sz val="10"/>
        <rFont val="Times New Roman"/>
        <family val="1"/>
      </rPr>
      <t>Peralatan Listrik Rumah Tangga pada Masyarakat di Kabupaten Pangkep</t>
    </r>
  </si>
  <si>
    <t>Basti, S.Psi.,M.Si.</t>
  </si>
  <si>
    <t>Eva Meizara Puspita Dewi, S.Psi.,M.Si.,Psikolog ; Wilda Ansar,S.Psi., M.Si</t>
  </si>
  <si>
    <t>PKM Penguatan Karakter Positif Untuk Mengurangi Agresivitas Verbal di Lembaga Kesejahteraan Sosial Anak (LKSA) Sungguminasa Gowa</t>
  </si>
  <si>
    <t>Muhammad Nur Hidayat Nurdin, S.Psi., M.Si</t>
  </si>
  <si>
    <t>Kurniati Zainuddin, S.Psi., MA ; Muhrajan Piara, S.Psi., M.Sc.</t>
  </si>
  <si>
    <t>PKM Santri Madrasah Aliyah Putri Pondok Pesantren DDI Mangkoso,Kampus III Putri Bulu Lampang Kabupaten Barru</t>
  </si>
  <si>
    <t>Nur Afni Indahari, S.Psi., M.Psi.,Psikolog</t>
  </si>
  <si>
    <t>Rahmawati Syam, S.Psi., M.Psi., Psikolog</t>
  </si>
  <si>
    <t>PKM Psikoedukasi Dan Konseling Kelompok Pada Anak Jalanan Penggunaan Lem : Program Untuk Mengurangi Perilaku "Ngelem"</t>
  </si>
  <si>
    <t>Faradillah Firdaus, S.Psi., MA.</t>
  </si>
  <si>
    <t>Nurfitriany Fakhri, S.Psi., MA. ; Tri Sulastri, S.Psi., M.Sc</t>
  </si>
  <si>
    <t>PKM Teknik Konseling Pada Siswa Dalam Menerapkan Konselor Sebaya Di Madrasah Aliyah Putri Pondok Pesantren DDI Mangkoso Barru</t>
  </si>
  <si>
    <t>Dr. Asniar Khumas, S.Psi., M.Si</t>
  </si>
  <si>
    <t>Andi Halimah, S.Psi., MA.</t>
  </si>
  <si>
    <t>Kurniati Zainuddin, S.Psi., MA</t>
  </si>
  <si>
    <t>Muhammad Nur Hidayat Nurdin, S.Psi., M.Si. ; Irdianti, S.Psi.,M.Si</t>
  </si>
  <si>
    <t>Eva Meizara Puspita Dewi, S.Psi., M.Si.,Psikolog</t>
  </si>
  <si>
    <t>Basti, S.Psi., M.Si ; Eka Sufartianingsih, S.Psi., M.Psi.,Psikolog</t>
  </si>
  <si>
    <t>PKM Pelatihan Peningkatan Self Awareness Untuk Meningkatkan Kualitas hidup Pada Teman Tuli</t>
  </si>
  <si>
    <t>Dr. Haerani Nur, S.Psi., M.Si</t>
  </si>
  <si>
    <t>Sufartianingsih, S.Psi., M.Psi.,Psikolog</t>
  </si>
  <si>
    <t>PkM Pusat Pelayanan Informasi Anak Berkebutuhan Khusus</t>
  </si>
  <si>
    <t>Dr. Resekiani Mas Bakar, S.Psi., M.Psi.,Psikolog</t>
  </si>
  <si>
    <t>Siti Hadjar Nurul Istiqamah, S.Psi., M.Psi.,Psikolog</t>
  </si>
  <si>
    <t>PKM Pelatihan Analisis Jabatan</t>
  </si>
  <si>
    <t>Dr. Ahmad, S.Psi., M.Si</t>
  </si>
  <si>
    <t>Ahmad Yasser Mansyur, S.Ag.,S.Psi.,M.Si., Ph.D ; Perdana Kusuma, S.Psi., M.Psi.T</t>
  </si>
  <si>
    <t xml:space="preserve">PKM Bimbingan Psiko-Spiritual Bagi Masyarakat di tengah Covid-19                                                     
</t>
  </si>
  <si>
    <t>Dian Novita Siswanti, S.Psi., M.Si., M.Psi.Psikolog ; Novita Maulidya Jalal, S.Psi.,M.Psi.,Psikolog</t>
  </si>
  <si>
    <t>NurFitriani Fakhri, S.Psi, M.A</t>
  </si>
  <si>
    <t>Faradillah Firdaus, S.Psi. M.A.; Perdana Kusuma, S.Psi., M.Psi.</t>
  </si>
  <si>
    <t>PKM Teknik Active Learning Pada Siswa Dalam menerapkan Konselor Sebaya Di Madrasah Aliyah Putri Pondok Pesantren DDI Mangkoso</t>
  </si>
  <si>
    <t>Abdul Rahmat, S.Psi.M.Psi.T</t>
  </si>
  <si>
    <t>PKM Guru SDN 183 pitungpungae Kabupaten Bone</t>
  </si>
  <si>
    <t>Widyaastuti, S.Psi., M.Si., Psikolog</t>
  </si>
  <si>
    <t>St. Murdiana, S.Psi., M.Psi.,Psikolog ; Akmal, S.Psi., MA.</t>
  </si>
  <si>
    <t>PKM Penerapan Self Compassion Dalam Mengatasi Konflik Organisasi</t>
  </si>
  <si>
    <t>Ketua PenGABDI</t>
  </si>
  <si>
    <t>198012102006042002</t>
  </si>
  <si>
    <t>197208201998022001</t>
  </si>
  <si>
    <t>198205212008022012</t>
  </si>
  <si>
    <r>
      <t xml:space="preserve">PKM Bola Masagena: Program </t>
    </r>
    <r>
      <rPr>
        <i/>
        <sz val="10"/>
        <rFont val="Times New Roman"/>
        <family val="1"/>
      </rPr>
      <t xml:space="preserve">Sociopreneur </t>
    </r>
    <r>
      <rPr>
        <sz val="10"/>
        <rFont val="Times New Roman"/>
        <family val="1"/>
      </rPr>
      <t>Dan Rumah Literasi Bagi Kaum Dhuafa Di Kota Parepare</t>
    </r>
  </si>
  <si>
    <r>
      <t xml:space="preserve">PKM Pelatihan Keterampilan </t>
    </r>
    <r>
      <rPr>
        <i/>
        <sz val="10"/>
        <rFont val="Times New Roman"/>
        <family val="1"/>
      </rPr>
      <t xml:space="preserve">peer Coaching </t>
    </r>
    <r>
      <rPr>
        <sz val="10"/>
        <rFont val="Times New Roman"/>
        <family val="1"/>
      </rPr>
      <t>Pada Santri Madrasah Aliyah Putri Pondok Pesantren DDI Mangkoso, Kampus III Putri Bulu Lampang Kabupaten Barru</t>
    </r>
  </si>
  <si>
    <r>
      <t xml:space="preserve">Psikoedukasi Ibu Profesional Untuk Meningkatkan Parenting </t>
    </r>
    <r>
      <rPr>
        <i/>
        <sz val="10"/>
        <rFont val="Times New Roman"/>
        <family val="1"/>
      </rPr>
      <t xml:space="preserve">Self Efficacy </t>
    </r>
    <r>
      <rPr>
        <sz val="10"/>
        <rFont val="Times New Roman"/>
        <family val="1"/>
      </rPr>
      <t>Pada Orang Tua Siswa Di Paud Y</t>
    </r>
  </si>
  <si>
    <t xml:space="preserve">REKAPITULASI JUMLAH JUDUL, DANA DAN SKEMA PENGABDIAN PERFAKULTAS </t>
  </si>
  <si>
    <t>KEGIATAN PENGABDIAN YANG DIKELOLA OLEH LP2M UNM TAHUN ANGGARAN 2020</t>
  </si>
  <si>
    <t>PROGRAM PENGEMBANGAN KEWIRAUSAHAAN</t>
  </si>
  <si>
    <t>POGRAM PENGEMBANGAN PRODUK EKSPOR</t>
  </si>
  <si>
    <t>POGRAM HI-LINK</t>
  </si>
  <si>
    <t>PROGRAM KEMITRAAN WILAYAH Antara PT-CSR Atau PEMDA-CSR</t>
  </si>
  <si>
    <t>KULIAH KERJA NYATA-PEMBELAJARAN PEMBERDAYAAN MASYARAKAT</t>
  </si>
  <si>
    <t>PROGRAM KEMITRAAN MASYARAKAT STIMULUS</t>
  </si>
  <si>
    <t>PROGRAM PENGEMBANGAN PRODUK UNGGULAN DAERAH</t>
  </si>
  <si>
    <t>DISEMINASI PRODUK TEKNOLOGI KE MASYARAKAT</t>
  </si>
  <si>
    <t>PENERAPAN PRODUK TEKNOLOGI TEPAT GUNA KEPADA MASYARAKAT</t>
  </si>
  <si>
    <t>PNBP DISEMINASI</t>
  </si>
  <si>
    <t>Prof. Dr. Syukur Saud, M.Pd.</t>
  </si>
  <si>
    <t>196209301988031003</t>
  </si>
  <si>
    <t>Desiminasi Temuan &amp; Produksi UNM dalam Bidang Bahasa &amp; Humaniora</t>
  </si>
  <si>
    <t>Dr. Sukardi Weda, S.S., M.Hum</t>
  </si>
  <si>
    <t>196901052008011007</t>
  </si>
  <si>
    <t>Desiminasi Eksistensi UNM dalam Bidang Pengembangan Kemahasiswaan &amp; Alumni</t>
  </si>
  <si>
    <t>Desiminasi Temuan &amp; Produksi UNM dalam Bidang Ekonomi</t>
  </si>
  <si>
    <t>Prof. Dr. Hj. Hasmyati. M.Kes</t>
  </si>
  <si>
    <t>Desiminasi Temuan &amp; Produksi UNM dalam Bidang Kesehatan &amp; Olahraga</t>
  </si>
  <si>
    <t>Desiminasi Temuan &amp; Produksi UNM dalam Bidang Pendidikan</t>
  </si>
  <si>
    <t>Desiminasi Eksistensi UNM dalam Bidang Kelembagaan Senat</t>
  </si>
  <si>
    <t>Prof. Dr. Jumadi, S.Pd, M.Si</t>
  </si>
  <si>
    <t>Desiminasi Temuan &amp; Produksi UNM dalam Bidang Sosial</t>
  </si>
  <si>
    <t xml:space="preserve">Prof. Dr. H. Hasnawi Haris, M.Hum                                                   </t>
  </si>
  <si>
    <t>Desiminasi Eksistensi UNM dalam Bidang Pengembangan Akademik</t>
  </si>
  <si>
    <t>Desiminasi Temuan &amp; Produksi UNM dalam Bidang Sains</t>
  </si>
  <si>
    <t>Dr. Muh. Daud, M,Si</t>
  </si>
  <si>
    <t>Desiminasi Temuan &amp; Produksi UNM dalam Bidang Psikologi</t>
  </si>
  <si>
    <t>Dr. Tangsi, M. Sn</t>
  </si>
  <si>
    <t>196412311991031030</t>
  </si>
  <si>
    <t>Desiminasi Temuan &amp; Produksi UNM dalam Bidang Seni &amp; Desain</t>
  </si>
  <si>
    <t>Desiminasi Eksistensi UNM dalam Bidang Pengembangan SDM</t>
  </si>
  <si>
    <t>Desiminasi Temuan &amp; Produksi UNM dalam Bidang Teknologi</t>
  </si>
  <si>
    <t>Desiminasi Temuan &amp; Produksi UNM dalam Bidang Studi Lanjut</t>
  </si>
  <si>
    <t>Desiminasi Temuan dan Produksi UNM dalam Bidang Penelitian, Pengabdian pada Masyarakat &amp; Pengembangan</t>
  </si>
  <si>
    <t>Desiminasi Eksistensi UNM dalam Bidang Kerjasama antar Lembaga</t>
  </si>
  <si>
    <t>Prof. Dr. Hamsu Abdul Gani, M.Pd</t>
  </si>
  <si>
    <t>Amra Ariyani, S.Pd. M.Pd.</t>
  </si>
  <si>
    <t>197804022005012001</t>
  </si>
  <si>
    <t>Dr. Maemuna Muhayyang, S.Pd., M.Pd.</t>
  </si>
  <si>
    <t>PKM Penulisan Background Tugas Akhir Mahasiswa</t>
  </si>
  <si>
    <t>Mandiri</t>
  </si>
  <si>
    <t>Lely Novia, S.Pd., M.Hum</t>
  </si>
  <si>
    <t>198311052019032009</t>
  </si>
  <si>
    <t>Elfira Makmur, S.Pd., M.Pd.
Stefanie Inggried Gorap, S.E., M.M.</t>
  </si>
  <si>
    <t>PKM Pemanfaatan Microsoft 365 Sebagai Solusi Pembelajaran   Daring di SMKS Gunung Sari 1 Makassar</t>
  </si>
  <si>
    <t>Ulil Amri, S.Pd., M.Pd.</t>
  </si>
  <si>
    <t>198112082010121001</t>
  </si>
  <si>
    <t>Pembekalan Pasca on the Job Training (TOEIC Peperation)</t>
  </si>
  <si>
    <t>Nurdiana, S.P, M.Si</t>
  </si>
  <si>
    <t>198203242015042001</t>
  </si>
  <si>
    <t>Nuraisyiah, S.Pd., M.Pd.
Muhammad Imam Ma'ruf, S.P., M.Sc.</t>
  </si>
  <si>
    <t>PKM Pelatihan Pengolahan Data Dengan Program SPSS Berbasis  Online</t>
  </si>
  <si>
    <t>Drs. H. Sudirman, M.Pd, Ph.D</t>
  </si>
  <si>
    <t>196407151983061002</t>
  </si>
  <si>
    <t>Meningkatkan Kompetensi Pedagogik Guru Dengan Model Lesson Study</t>
  </si>
  <si>
    <t>Rachmat, S.Pd. M.Pd.</t>
  </si>
  <si>
    <t>198903052019031008</t>
  </si>
  <si>
    <t>Aulia Evawani Nurdin, S.Pd., M.Pd.
Ninik Rahayu Ashadi, S.Pd., M.Pd.</t>
  </si>
  <si>
    <t>PKM Pelatihan Gendang Bugis (Gendrang) Bagi Komunitas Peduli  Pendidikan Kabupaten Soppeng</t>
  </si>
  <si>
    <t>Muhammad Muhaemin, S.Pd. M.Pd</t>
  </si>
  <si>
    <t>199108272019031013</t>
  </si>
  <si>
    <t>M. Muhlis Lugis, S.Pd., M.Sn</t>
  </si>
  <si>
    <t>PKM Pelatihan Desain Kemasan Untuk Tim UMKM BAZNAS  Kabupaten Barru</t>
  </si>
  <si>
    <t>Satriadi, S.Pd., M.Sn</t>
  </si>
  <si>
    <t>198904022019031013</t>
  </si>
  <si>
    <t>Muhammad Muhaemin, S.Pd., M.Pd.</t>
  </si>
  <si>
    <t>PKM Pemanfaatan Botol Bekas Menjadi Vas Bunga Dengan  Teknik Cutting</t>
  </si>
  <si>
    <t>198705142019031006</t>
  </si>
  <si>
    <t>Rachmat, S.Pd., M.Pd.</t>
  </si>
  <si>
    <t>PKM Pelatihan Sablon Pada Bambu Najiva di Kelurahan
Parangbanoa Kabupaten Gowa</t>
  </si>
  <si>
    <t>Nurmila, S.Ag. M.Pd</t>
  </si>
  <si>
    <t>196912312014092004</t>
  </si>
  <si>
    <t>Khaidir Rahman, S.Pd., M.Pd.
Ervi Novitasari, S.Pd., M.Pd.</t>
  </si>
  <si>
    <t>PKM Optimalisasi Tanaman Industri (HTI) Sebagai Metode Pengembangan Lahan Kritis Masyarakat di Desa Samangki Kecamatan Simbang Kabupaten Maros</t>
  </si>
  <si>
    <t>Dr. A. Sukainah, S.TP. M.Si</t>
  </si>
  <si>
    <t>197104231998012001</t>
  </si>
  <si>
    <t>Andi Alamsyah Rivai, S.Pi, M.Si.
Nunik Lestari, S.T.P., M.Si.</t>
  </si>
  <si>
    <t>PKM Pemanfaatan Pestisida Alami Untuk Mendukung Pertanian
 Berkelanjutan di Desa Samangki Kecamatan Simbang Kabupaten  Maros</t>
  </si>
  <si>
    <t>Dr. Mahmud Mustapa, M.Pd.</t>
  </si>
  <si>
    <t>196702161992031004</t>
  </si>
  <si>
    <t>Dr. Ummiati Rahmah, S.Pd., M.T.
Dr. Supriadi, M.T.</t>
  </si>
  <si>
    <t>PKM Pelatihan Model pembelajaran Berbasis Mini Teater di TK Melati Universitas Negeri Makassar</t>
  </si>
  <si>
    <t>Elfira Makmur, S.Pd, M.Pd</t>
  </si>
  <si>
    <t>198312222019032011</t>
  </si>
  <si>
    <t>Akhyar Muchtar, S.Pd., M.T.
Dr. Syamsurijal, M.T.</t>
  </si>
  <si>
    <t>PKM Pelatihan Model Pembelajaran Bagi Guru-Guru SMKN 7 Jeneponto Dalam Rangka Menghadapi Covid-19</t>
  </si>
  <si>
    <t>Akhyar Muchtar, S.Pd, M.T.</t>
  </si>
  <si>
    <t>198510022019031007</t>
  </si>
  <si>
    <t>Dr. Syamsurijal, M.T.
Elfira Makmur, S.Pd., M.Pd.</t>
  </si>
  <si>
    <t>PKM Pelatihan Perawatan Dan Perbaikan Peralatan Listrik  Rumah Tangga</t>
  </si>
  <si>
    <t>Chairunnisa AR Lamasitudju, S.Kom, M.Pd</t>
  </si>
  <si>
    <t>199001202019032014</t>
  </si>
  <si>
    <t>Ninik Rahayu Ashadi, S.Pd., M.Pd.
Elfira Makmur, S.Pd., M.Pd.</t>
  </si>
  <si>
    <t>Pengenalan Kecerdasan Buatan (Artificial Intelegency) Serta Cara  Kerjanya Terhadap Siswa SMPN 5 Model Palu</t>
  </si>
  <si>
    <t>Anita Candra Dewi, S.Pd., M.Pd.</t>
  </si>
  <si>
    <t>198501012019032015</t>
  </si>
  <si>
    <t>PKM Pelatihan Media Google Classroom Pembelajaran Bahasa  Dan Sastra Indonesia Terhadap Kelompok Guru SMPN 2 Tanete  Rilau Kabupaten Barru</t>
  </si>
  <si>
    <t>Amirah Mustarin, S.Pi. M.Si</t>
  </si>
  <si>
    <t>198607282015042002</t>
  </si>
  <si>
    <t>Dr. Muh. Rais, MP., MT.
Reski Febyanti Rauf, S.TP., M.Si.</t>
  </si>
  <si>
    <t>PKM Pemanfaatan Tanaman Refugia Untuk Mengendalikan Hama  Tanaman Padi</t>
  </si>
  <si>
    <t>Wirawan Setialaksana, S.Pd., M.Sc.</t>
  </si>
  <si>
    <t>199002062019031014</t>
  </si>
  <si>
    <t>Syamsuddin Mas'ud, S.Pd., M.Sc.
Muhammad Ayat Hidayat, S.T., M.T.
Irwansyah Suwahyu, S.Pd.I, M.Pd.</t>
  </si>
  <si>
    <t>Pelatihan Research From Home</t>
  </si>
  <si>
    <t>Aulia Sabril, S.T., M.T.</t>
  </si>
  <si>
    <t>198504262019031013</t>
  </si>
  <si>
    <t>Faisal Najamuddin, S.Pd., M.Eng.</t>
  </si>
  <si>
    <t>Pelatihan Pemrograman PLC Omron dengan CX Programmer Untuk Guru Produktif Teknik Elektronika di SMK Neger 2 Makassar</t>
  </si>
  <si>
    <t>Sitti Rahma Yunus, S.Pd., M.Pd.</t>
  </si>
  <si>
    <t>198607172014042001</t>
  </si>
  <si>
    <t>Dr. Nurhayani Haji Muhiddin, M.Si.</t>
  </si>
  <si>
    <t>PKM Pemberdayaan Masyarakat Perumahan Subsidi di Desa Taeng  Kabupaten Gowa Dalam Budidaya Tanaman Sistem Hidroponik</t>
  </si>
  <si>
    <t>Sukarna, S,.Pd. M.Si</t>
  </si>
  <si>
    <t>197303132000031001</t>
  </si>
  <si>
    <t>Sulaiman, S.Si., M.Komp., M.M.
Aswi, S.Pd., M.Si., Ph.D.</t>
  </si>
  <si>
    <t>PKM Pelatihan Pembuatan Absensi, Survey, dan Soal Online Pada  Guru Sekolah Menengah Takalar Untuk Meningkatkan Kualitas  Pembelajaran New Normal</t>
  </si>
  <si>
    <t>Dr. Abdul Muis, M.Si</t>
  </si>
  <si>
    <t>196409131990111001</t>
  </si>
  <si>
    <t>Drs. Hamka, L., MS.
Dr. Adnan, MS.</t>
  </si>
  <si>
    <t>PKM Bagi Kelompok MGMP IPA Dalam Budidaya Sayuran
Sistem Hidroponik</t>
  </si>
  <si>
    <t>Ir. Halifah Pagarra, M.Si, Ph.D</t>
  </si>
  <si>
    <t>195509151985032001</t>
  </si>
  <si>
    <t>Hartati, S.Si., Ms.Si., Ph.D.</t>
  </si>
  <si>
    <t>PKM Diversifikasi Pengolahan Ikan di Kabupaten Takalar</t>
  </si>
  <si>
    <t>Fathahillah, S.Pd, M.Eng</t>
  </si>
  <si>
    <t>Aplikasi Teknologi Pesawat Tanpa Awak Berbasis Drone Hexacopter Dalam Mengifisiensikan Proses penyemprotan Tanamam Padi Di Kabupaten Pinrang Sulawesi Selatan</t>
  </si>
  <si>
    <t>Dr. Abdul Muis Mappalotteng, M.Pd, M.T &amp; Ervi Novitasari, S.Pd, M.Pd</t>
  </si>
  <si>
    <t>PPTTG</t>
  </si>
  <si>
    <t>indonesia Bangkit</t>
  </si>
  <si>
    <t>Indonesia bangkit</t>
  </si>
  <si>
    <t>INDONESIA BANGKIT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</si>
</sst>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_([$Rp-421]* #,##0_);_([$Rp-421]* \(#,##0\);_([$Rp-421]* &quot;-&quot;_);_(@_)"/>
    <numFmt numFmtId="165" formatCode="0;[Red]0"/>
    <numFmt numFmtId="166" formatCode="_([$Rp-421]* #,##0_);_([$Rp-421]* \(#,##0\);_([$Rp-421]* &quot;-&quot;??_);_(@_)"/>
    <numFmt numFmtId="167" formatCode="_-[$Rp-421]* #,##0_-;\-[$Rp-421]* #,##0_-;_-[$Rp-421]* &quot;-&quot;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Bookman Old Style"/>
      <family val="1"/>
    </font>
    <font>
      <sz val="10"/>
      <name val="Bookman Old Style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Bookman Old Style"/>
      <family val="1"/>
    </font>
    <font>
      <sz val="11"/>
      <color theme="1"/>
      <name val="Times New Roman"/>
      <family val="1"/>
    </font>
    <font>
      <i/>
      <sz val="10"/>
      <name val="Times New Roman"/>
      <family val="1"/>
    </font>
    <font>
      <sz val="10"/>
      <color theme="1" tint="0.14999847407452621"/>
      <name val="Times New Roman"/>
      <family val="1"/>
    </font>
    <font>
      <sz val="10"/>
      <color rgb="FF000000"/>
      <name val="Times New Roman"/>
      <family val="1"/>
    </font>
    <font>
      <sz val="10"/>
      <color rgb="FF333333"/>
      <name val="Times New Roman"/>
      <family val="1"/>
    </font>
    <font>
      <sz val="10"/>
      <color rgb="FF000000"/>
      <name val="Bookman Old Style"/>
      <family val="1"/>
    </font>
    <font>
      <i/>
      <sz val="10"/>
      <color rgb="FF000000"/>
      <name val="Bookman Old Style"/>
      <family val="1"/>
    </font>
    <font>
      <sz val="9"/>
      <color theme="1"/>
      <name val="Times New Roman"/>
      <family val="1"/>
    </font>
    <font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</cellStyleXfs>
  <cellXfs count="296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2" borderId="0" xfId="0" applyFill="1"/>
    <xf numFmtId="0" fontId="0" fillId="2" borderId="1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41" fontId="0" fillId="0" borderId="0" xfId="1" applyFont="1" applyAlignment="1">
      <alignment vertical="center"/>
    </xf>
    <xf numFmtId="0" fontId="0" fillId="0" borderId="0" xfId="0" applyBorder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41" fontId="0" fillId="2" borderId="0" xfId="1" applyFont="1" applyFill="1" applyAlignment="1">
      <alignment vertical="center"/>
    </xf>
    <xf numFmtId="0" fontId="0" fillId="2" borderId="0" xfId="0" applyFill="1" applyBorder="1" applyAlignment="1">
      <alignment horizontal="center" vertical="top"/>
    </xf>
    <xf numFmtId="0" fontId="0" fillId="2" borderId="0" xfId="0" applyFill="1" applyBorder="1" applyAlignment="1">
      <alignment vertical="top" wrapText="1"/>
    </xf>
    <xf numFmtId="0" fontId="0" fillId="2" borderId="0" xfId="0" applyFill="1" applyAlignment="1">
      <alignment horizontal="center" vertical="center"/>
    </xf>
    <xf numFmtId="41" fontId="2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 applyBorder="1" applyAlignment="1">
      <alignment horizontal="left" vertical="center" wrapText="1"/>
    </xf>
    <xf numFmtId="0" fontId="2" fillId="2" borderId="0" xfId="0" applyFont="1" applyFill="1" applyAlignment="1">
      <alignment vertical="center"/>
    </xf>
    <xf numFmtId="0" fontId="0" fillId="2" borderId="0" xfId="0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Alignment="1">
      <alignment vertical="top" wrapText="1"/>
    </xf>
    <xf numFmtId="41" fontId="0" fillId="2" borderId="0" xfId="1" applyFont="1" applyFill="1" applyBorder="1" applyAlignment="1">
      <alignment horizontal="right" vertical="top"/>
    </xf>
    <xf numFmtId="41" fontId="0" fillId="2" borderId="0" xfId="1" applyFont="1" applyFill="1" applyAlignment="1">
      <alignment horizontal="right"/>
    </xf>
    <xf numFmtId="0" fontId="4" fillId="2" borderId="0" xfId="0" applyFont="1" applyFill="1" applyAlignment="1">
      <alignment horizontal="left" vertical="center" wrapText="1"/>
    </xf>
    <xf numFmtId="41" fontId="3" fillId="2" borderId="0" xfId="1" applyFont="1" applyFill="1" applyAlignment="1">
      <alignment horizontal="right" vertical="center"/>
    </xf>
    <xf numFmtId="41" fontId="3" fillId="0" borderId="0" xfId="1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1" fontId="3" fillId="0" borderId="1" xfId="1" applyFont="1" applyBorder="1" applyAlignment="1">
      <alignment horizontal="right" vertical="center"/>
    </xf>
    <xf numFmtId="41" fontId="2" fillId="2" borderId="1" xfId="1" applyFont="1" applyFill="1" applyBorder="1" applyAlignment="1">
      <alignment horizontal="right" vertical="center" wrapText="1"/>
    </xf>
    <xf numFmtId="41" fontId="0" fillId="2" borderId="0" xfId="1" applyFont="1" applyFill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0" fillId="0" borderId="0" xfId="0" applyAlignment="1"/>
    <xf numFmtId="41" fontId="0" fillId="0" borderId="0" xfId="1" applyFont="1" applyAlignment="1">
      <alignment horizontal="right" vertical="center"/>
    </xf>
    <xf numFmtId="0" fontId="0" fillId="0" borderId="0" xfId="0" applyAlignment="1">
      <alignment horizontal="left"/>
    </xf>
    <xf numFmtId="41" fontId="3" fillId="2" borderId="0" xfId="1" applyFont="1" applyFill="1" applyAlignment="1">
      <alignment horizontal="right"/>
    </xf>
    <xf numFmtId="41" fontId="0" fillId="2" borderId="0" xfId="1" applyFont="1" applyFill="1"/>
    <xf numFmtId="41" fontId="5" fillId="2" borderId="1" xfId="1" applyFont="1" applyFill="1" applyBorder="1" applyAlignment="1">
      <alignment vertical="top"/>
    </xf>
    <xf numFmtId="0" fontId="5" fillId="2" borderId="4" xfId="0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vertical="top"/>
    </xf>
    <xf numFmtId="49" fontId="0" fillId="2" borderId="1" xfId="0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top" wrapText="1"/>
    </xf>
    <xf numFmtId="49" fontId="0" fillId="2" borderId="1" xfId="0" quotePrefix="1" applyNumberForma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49" fontId="11" fillId="2" borderId="1" xfId="0" applyNumberFormat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9" fillId="2" borderId="1" xfId="0" quotePrefix="1" applyNumberFormat="1" applyFont="1" applyFill="1" applyBorder="1" applyAlignment="1">
      <alignment horizontal="left" vertical="center" wrapText="1"/>
    </xf>
    <xf numFmtId="0" fontId="9" fillId="2" borderId="1" xfId="0" quotePrefix="1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37" fontId="9" fillId="2" borderId="1" xfId="1" applyNumberFormat="1" applyFont="1" applyFill="1" applyBorder="1" applyAlignment="1">
      <alignment horizontal="right" vertical="top" wrapText="1"/>
    </xf>
    <xf numFmtId="37" fontId="9" fillId="2" borderId="1" xfId="1" applyNumberFormat="1" applyFont="1" applyFill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center" wrapText="1"/>
    </xf>
    <xf numFmtId="49" fontId="9" fillId="2" borderId="5" xfId="0" quotePrefix="1" applyNumberFormat="1" applyFont="1" applyFill="1" applyBorder="1" applyAlignment="1">
      <alignment horizontal="left" vertical="center" wrapText="1"/>
    </xf>
    <xf numFmtId="0" fontId="9" fillId="2" borderId="5" xfId="0" quotePrefix="1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vertical="center"/>
    </xf>
    <xf numFmtId="37" fontId="9" fillId="2" borderId="5" xfId="1" applyNumberFormat="1" applyFont="1" applyFill="1" applyBorder="1" applyAlignment="1">
      <alignment horizontal="left" vertical="top" wrapText="1"/>
    </xf>
    <xf numFmtId="37" fontId="0" fillId="2" borderId="0" xfId="0" applyNumberFormat="1" applyFill="1"/>
    <xf numFmtId="41" fontId="2" fillId="2" borderId="0" xfId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41" fontId="0" fillId="0" borderId="0" xfId="1" applyFont="1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/>
    </xf>
    <xf numFmtId="37" fontId="9" fillId="2" borderId="5" xfId="1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1" fontId="7" fillId="2" borderId="1" xfId="1" applyFont="1" applyFill="1" applyBorder="1" applyAlignment="1">
      <alignment horizontal="center" vertical="center"/>
    </xf>
    <xf numFmtId="41" fontId="0" fillId="2" borderId="0" xfId="0" applyNumberFormat="1" applyFill="1"/>
    <xf numFmtId="0" fontId="8" fillId="2" borderId="0" xfId="0" applyFont="1" applyFill="1"/>
    <xf numFmtId="0" fontId="7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41" fontId="0" fillId="2" borderId="1" xfId="1" applyFont="1" applyFill="1" applyBorder="1" applyAlignment="1">
      <alignment horizontal="center" vertical="center"/>
    </xf>
    <xf numFmtId="41" fontId="7" fillId="2" borderId="1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5" fillId="0" borderId="1" xfId="0" quotePrefix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164" fontId="15" fillId="0" borderId="1" xfId="3" applyNumberFormat="1" applyFont="1" applyFill="1" applyBorder="1" applyAlignment="1">
      <alignment horizontal="center" vertical="center" wrapText="1"/>
    </xf>
    <xf numFmtId="164" fontId="15" fillId="3" borderId="1" xfId="3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 wrapText="1"/>
    </xf>
    <xf numFmtId="164" fontId="15" fillId="2" borderId="4" xfId="3" applyNumberFormat="1" applyFont="1" applyFill="1" applyBorder="1" applyAlignment="1">
      <alignment horizontal="center" vertical="center" wrapText="1"/>
    </xf>
    <xf numFmtId="164" fontId="15" fillId="2" borderId="4" xfId="3" applyNumberFormat="1" applyFont="1" applyFill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wrapText="1"/>
    </xf>
    <xf numFmtId="0" fontId="15" fillId="0" borderId="1" xfId="0" applyFont="1" applyFill="1" applyBorder="1" applyAlignment="1">
      <alignment horizontal="left" vertical="center" wrapText="1"/>
    </xf>
    <xf numFmtId="164" fontId="16" fillId="2" borderId="4" xfId="3" applyNumberFormat="1" applyFont="1" applyFill="1" applyBorder="1" applyAlignment="1">
      <alignment vertical="center" wrapText="1"/>
    </xf>
    <xf numFmtId="0" fontId="17" fillId="0" borderId="1" xfId="0" quotePrefix="1" applyFont="1" applyFill="1" applyBorder="1" applyAlignment="1">
      <alignment horizontal="center" vertical="center"/>
    </xf>
    <xf numFmtId="0" fontId="16" fillId="0" borderId="1" xfId="4" applyFont="1" applyFill="1" applyBorder="1" applyAlignment="1">
      <alignment horizontal="center" vertical="center"/>
    </xf>
    <xf numFmtId="1" fontId="16" fillId="0" borderId="1" xfId="0" quotePrefix="1" applyNumberFormat="1" applyFont="1" applyFill="1" applyBorder="1" applyAlignment="1">
      <alignment horizontal="center" vertical="center"/>
    </xf>
    <xf numFmtId="1" fontId="16" fillId="0" borderId="1" xfId="0" quotePrefix="1" applyNumberFormat="1" applyFont="1" applyFill="1" applyBorder="1" applyAlignment="1">
      <alignment vertical="center"/>
    </xf>
    <xf numFmtId="164" fontId="14" fillId="2" borderId="4" xfId="3" applyNumberFormat="1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/>
    <xf numFmtId="164" fontId="16" fillId="2" borderId="1" xfId="3" applyNumberFormat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5" fillId="0" borderId="1" xfId="0" quotePrefix="1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1" fontId="16" fillId="0" borderId="1" xfId="0" quotePrefix="1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/>
    </xf>
    <xf numFmtId="0" fontId="16" fillId="0" borderId="1" xfId="0" quotePrefix="1" applyFont="1" applyFill="1" applyBorder="1" applyAlignment="1">
      <alignment horizontal="center" vertical="center" wrapText="1"/>
    </xf>
    <xf numFmtId="165" fontId="15" fillId="0" borderId="1" xfId="0" quotePrefix="1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left" vertical="center"/>
    </xf>
    <xf numFmtId="0" fontId="22" fillId="0" borderId="1" xfId="0" applyFont="1" applyFill="1" applyBorder="1" applyAlignment="1">
      <alignment horizontal="center" vertical="center" wrapText="1"/>
    </xf>
    <xf numFmtId="166" fontId="15" fillId="0" borderId="1" xfId="1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vertical="center"/>
    </xf>
    <xf numFmtId="0" fontId="15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5" fillId="2" borderId="1" xfId="0" quotePrefix="1" applyFont="1" applyFill="1" applyBorder="1" applyAlignment="1">
      <alignment horizontal="center" vertical="center" wrapText="1"/>
    </xf>
    <xf numFmtId="164" fontId="15" fillId="2" borderId="1" xfId="3" applyNumberFormat="1" applyFont="1" applyFill="1" applyBorder="1" applyAlignment="1">
      <alignment horizontal="center" vertical="center" wrapText="1"/>
    </xf>
    <xf numFmtId="164" fontId="16" fillId="2" borderId="1" xfId="3" applyNumberFormat="1" applyFont="1" applyFill="1" applyBorder="1" applyAlignment="1">
      <alignment horizontal="center" vertical="center" wrapText="1"/>
    </xf>
    <xf numFmtId="164" fontId="16" fillId="0" borderId="1" xfId="3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49" fontId="2" fillId="2" borderId="5" xfId="0" quotePrefix="1" applyNumberFormat="1" applyFont="1" applyFill="1" applyBorder="1" applyAlignment="1">
      <alignment horizontal="left" vertical="center" wrapText="1"/>
    </xf>
    <xf numFmtId="0" fontId="17" fillId="0" borderId="1" xfId="0" quotePrefix="1" applyFont="1" applyFill="1" applyBorder="1" applyAlignment="1">
      <alignment horizontal="center" vertical="center" wrapText="1"/>
    </xf>
    <xf numFmtId="164" fontId="13" fillId="2" borderId="4" xfId="3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/>
    </xf>
    <xf numFmtId="164" fontId="13" fillId="2" borderId="4" xfId="3" applyNumberFormat="1" applyFont="1" applyFill="1" applyBorder="1" applyAlignment="1">
      <alignment vertical="center" wrapText="1"/>
    </xf>
    <xf numFmtId="164" fontId="14" fillId="2" borderId="4" xfId="3" applyNumberFormat="1" applyFont="1" applyFill="1" applyBorder="1" applyAlignment="1">
      <alignment vertical="center" wrapText="1"/>
    </xf>
    <xf numFmtId="164" fontId="14" fillId="0" borderId="4" xfId="3" applyNumberFormat="1" applyFont="1" applyFill="1" applyBorder="1" applyAlignment="1">
      <alignment vertical="center" wrapText="1"/>
    </xf>
    <xf numFmtId="49" fontId="16" fillId="0" borderId="1" xfId="0" quotePrefix="1" applyNumberFormat="1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left" vertical="center" wrapText="1"/>
    </xf>
    <xf numFmtId="1" fontId="16" fillId="0" borderId="1" xfId="0" quotePrefix="1" applyNumberFormat="1" applyFont="1" applyFill="1" applyBorder="1" applyAlignment="1">
      <alignment vertical="center" wrapText="1"/>
    </xf>
    <xf numFmtId="164" fontId="13" fillId="2" borderId="4" xfId="3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top" wrapText="1"/>
    </xf>
    <xf numFmtId="0" fontId="24" fillId="0" borderId="11" xfId="0" applyFont="1" applyFill="1" applyBorder="1" applyAlignment="1">
      <alignment horizontal="left" vertical="top" wrapText="1"/>
    </xf>
    <xf numFmtId="0" fontId="13" fillId="0" borderId="6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14" fillId="0" borderId="5" xfId="0" applyFont="1" applyFill="1" applyBorder="1" applyAlignment="1">
      <alignment horizontal="left" vertical="center" wrapText="1"/>
    </xf>
    <xf numFmtId="164" fontId="13" fillId="0" borderId="1" xfId="3" applyNumberFormat="1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vertical="center" wrapText="1"/>
    </xf>
    <xf numFmtId="0" fontId="24" fillId="0" borderId="7" xfId="0" applyFont="1" applyFill="1" applyBorder="1" applyAlignment="1">
      <alignment wrapText="1"/>
    </xf>
    <xf numFmtId="0" fontId="24" fillId="0" borderId="1" xfId="0" applyFont="1" applyFill="1" applyBorder="1" applyAlignment="1">
      <alignment vertical="top" wrapText="1"/>
    </xf>
    <xf numFmtId="164" fontId="14" fillId="0" borderId="12" xfId="3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vertical="center" wrapText="1"/>
    </xf>
    <xf numFmtId="164" fontId="14" fillId="0" borderId="1" xfId="3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wrapText="1"/>
    </xf>
    <xf numFmtId="0" fontId="24" fillId="0" borderId="1" xfId="0" applyFont="1" applyFill="1" applyBorder="1" applyAlignment="1">
      <alignment vertical="center"/>
    </xf>
    <xf numFmtId="0" fontId="24" fillId="0" borderId="2" xfId="0" applyFont="1" applyFill="1" applyBorder="1" applyAlignment="1">
      <alignment vertical="center" wrapText="1"/>
    </xf>
    <xf numFmtId="0" fontId="24" fillId="0" borderId="5" xfId="0" applyFont="1" applyFill="1" applyBorder="1" applyAlignment="1">
      <alignment wrapText="1"/>
    </xf>
    <xf numFmtId="0" fontId="24" fillId="0" borderId="0" xfId="0" applyFont="1" applyFill="1" applyAlignment="1">
      <alignment wrapText="1"/>
    </xf>
    <xf numFmtId="164" fontId="14" fillId="0" borderId="5" xfId="3" applyNumberFormat="1" applyFont="1" applyFill="1" applyBorder="1" applyAlignment="1">
      <alignment horizontal="center" vertical="center" wrapText="1"/>
    </xf>
    <xf numFmtId="164" fontId="14" fillId="0" borderId="3" xfId="3" applyNumberFormat="1" applyFont="1" applyFill="1" applyBorder="1" applyAlignment="1">
      <alignment horizontal="center" vertical="center" wrapText="1"/>
    </xf>
    <xf numFmtId="164" fontId="13" fillId="2" borderId="1" xfId="3" applyNumberFormat="1" applyFont="1" applyFill="1" applyBorder="1" applyAlignment="1">
      <alignment horizontal="center" vertical="center" wrapText="1"/>
    </xf>
    <xf numFmtId="164" fontId="14" fillId="2" borderId="1" xfId="3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164" fontId="15" fillId="2" borderId="1" xfId="3" applyNumberFormat="1" applyFont="1" applyFill="1" applyBorder="1" applyAlignment="1">
      <alignment vertical="center" wrapText="1"/>
    </xf>
    <xf numFmtId="164" fontId="16" fillId="2" borderId="1" xfId="3" applyNumberFormat="1" applyFont="1" applyFill="1" applyBorder="1" applyAlignment="1">
      <alignment vertical="center" wrapText="1"/>
    </xf>
    <xf numFmtId="164" fontId="16" fillId="2" borderId="3" xfId="3" applyNumberFormat="1" applyFont="1" applyFill="1" applyBorder="1" applyAlignment="1">
      <alignment vertical="center" wrapText="1"/>
    </xf>
    <xf numFmtId="164" fontId="16" fillId="2" borderId="4" xfId="3" applyNumberFormat="1" applyFont="1" applyFill="1" applyBorder="1" applyAlignment="1">
      <alignment horizontal="center" vertical="center" wrapText="1"/>
    </xf>
    <xf numFmtId="164" fontId="16" fillId="2" borderId="4" xfId="3" applyNumberFormat="1" applyFont="1" applyFill="1" applyBorder="1" applyAlignment="1">
      <alignment horizontal="left" vertical="center" wrapText="1"/>
    </xf>
    <xf numFmtId="0" fontId="26" fillId="2" borderId="1" xfId="0" quotePrefix="1" applyFont="1" applyFill="1" applyBorder="1" applyAlignment="1">
      <alignment horizontal="center" vertical="center" wrapText="1"/>
    </xf>
    <xf numFmtId="1" fontId="27" fillId="0" borderId="1" xfId="0" quotePrefix="1" applyNumberFormat="1" applyFont="1" applyBorder="1" applyAlignment="1">
      <alignment horizontal="center" vertical="center"/>
    </xf>
    <xf numFmtId="0" fontId="26" fillId="0" borderId="1" xfId="0" quotePrefix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left" vertical="center" wrapText="1"/>
    </xf>
    <xf numFmtId="164" fontId="16" fillId="2" borderId="8" xfId="3" applyNumberFormat="1" applyFont="1" applyFill="1" applyBorder="1" applyAlignment="1">
      <alignment vertical="center" wrapText="1"/>
    </xf>
    <xf numFmtId="0" fontId="15" fillId="0" borderId="4" xfId="0" applyFont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left" vertical="center" wrapText="1"/>
    </xf>
    <xf numFmtId="164" fontId="16" fillId="0" borderId="4" xfId="3" applyNumberFormat="1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/>
    </xf>
    <xf numFmtId="0" fontId="16" fillId="0" borderId="9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164" fontId="16" fillId="0" borderId="8" xfId="3" applyNumberFormat="1" applyFont="1" applyFill="1" applyBorder="1" applyAlignment="1">
      <alignment vertical="center" wrapText="1"/>
    </xf>
    <xf numFmtId="164" fontId="15" fillId="4" borderId="4" xfId="0" applyNumberFormat="1" applyFont="1" applyFill="1" applyBorder="1" applyAlignment="1">
      <alignment horizontal="center" vertical="center" wrapText="1"/>
    </xf>
    <xf numFmtId="41" fontId="0" fillId="0" borderId="0" xfId="0" applyNumberFormat="1"/>
    <xf numFmtId="41" fontId="0" fillId="0" borderId="0" xfId="0" applyNumberFormat="1" applyAlignment="1">
      <alignment vertical="center"/>
    </xf>
    <xf numFmtId="41" fontId="0" fillId="0" borderId="0" xfId="0" applyNumberFormat="1" applyAlignment="1">
      <alignment horizontal="left"/>
    </xf>
    <xf numFmtId="0" fontId="19" fillId="2" borderId="0" xfId="0" applyFont="1" applyFill="1" applyAlignment="1">
      <alignment wrapText="1"/>
    </xf>
    <xf numFmtId="164" fontId="26" fillId="2" borderId="1" xfId="3" applyNumberFormat="1" applyFont="1" applyFill="1" applyBorder="1" applyAlignment="1">
      <alignment horizontal="center" vertical="center" wrapText="1"/>
    </xf>
    <xf numFmtId="164" fontId="27" fillId="2" borderId="1" xfId="3" applyNumberFormat="1" applyFont="1" applyFill="1" applyBorder="1" applyAlignment="1">
      <alignment horizontal="center" vertical="center" wrapText="1"/>
    </xf>
    <xf numFmtId="164" fontId="27" fillId="0" borderId="1" xfId="3" applyNumberFormat="1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/>
    </xf>
    <xf numFmtId="1" fontId="27" fillId="0" borderId="1" xfId="0" quotePrefix="1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wrapText="1"/>
    </xf>
    <xf numFmtId="0" fontId="15" fillId="0" borderId="9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164" fontId="16" fillId="0" borderId="4" xfId="3" applyNumberFormat="1" applyFont="1" applyFill="1" applyBorder="1" applyAlignment="1">
      <alignment vertical="center" wrapText="1"/>
    </xf>
    <xf numFmtId="41" fontId="0" fillId="2" borderId="0" xfId="0" applyNumberFormat="1" applyFill="1" applyAlignment="1">
      <alignment horizontal="center" vertical="center"/>
    </xf>
    <xf numFmtId="0" fontId="16" fillId="0" borderId="4" xfId="0" applyFont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164" fontId="0" fillId="2" borderId="0" xfId="0" applyNumberFormat="1" applyFill="1"/>
    <xf numFmtId="41" fontId="0" fillId="2" borderId="1" xfId="0" applyNumberFormat="1" applyFill="1" applyBorder="1" applyAlignment="1">
      <alignment vertical="center"/>
    </xf>
    <xf numFmtId="41" fontId="7" fillId="2" borderId="1" xfId="0" applyNumberFormat="1" applyFont="1" applyFill="1" applyBorder="1" applyAlignment="1">
      <alignment horizontal="center" vertical="center"/>
    </xf>
    <xf numFmtId="41" fontId="7" fillId="2" borderId="0" xfId="1" applyFont="1" applyFill="1"/>
    <xf numFmtId="0" fontId="7" fillId="2" borderId="0" xfId="0" applyFont="1" applyFill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0" borderId="1" xfId="0" applyBorder="1"/>
    <xf numFmtId="164" fontId="13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41" fontId="0" fillId="2" borderId="1" xfId="0" applyNumberForma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167" fontId="2" fillId="0" borderId="1" xfId="0" applyNumberFormat="1" applyFont="1" applyBorder="1" applyAlignment="1">
      <alignment vertical="center" wrapText="1"/>
    </xf>
    <xf numFmtId="167" fontId="2" fillId="0" borderId="1" xfId="0" applyNumberFormat="1" applyFont="1" applyBorder="1" applyAlignment="1">
      <alignment vertical="center"/>
    </xf>
    <xf numFmtId="167" fontId="0" fillId="2" borderId="0" xfId="0" applyNumberFormat="1" applyFill="1"/>
    <xf numFmtId="41" fontId="7" fillId="2" borderId="0" xfId="0" applyNumberFormat="1" applyFont="1" applyFill="1"/>
    <xf numFmtId="164" fontId="7" fillId="2" borderId="0" xfId="0" applyNumberFormat="1" applyFont="1" applyFill="1"/>
    <xf numFmtId="41" fontId="7" fillId="2" borderId="0" xfId="1" applyFont="1" applyFill="1" applyAlignment="1">
      <alignment horizontal="right" vertical="center"/>
    </xf>
    <xf numFmtId="167" fontId="0" fillId="0" borderId="0" xfId="0" applyNumberFormat="1"/>
    <xf numFmtId="41" fontId="7" fillId="0" borderId="0" xfId="1" applyFont="1" applyAlignment="1">
      <alignment horizontal="right" vertical="center"/>
    </xf>
    <xf numFmtId="167" fontId="7" fillId="0" borderId="0" xfId="0" applyNumberFormat="1" applyFont="1"/>
    <xf numFmtId="41" fontId="7" fillId="0" borderId="0" xfId="1" applyFont="1" applyAlignment="1">
      <alignment vertical="center"/>
    </xf>
    <xf numFmtId="41" fontId="7" fillId="0" borderId="0" xfId="0" applyNumberFormat="1" applyFont="1"/>
    <xf numFmtId="0" fontId="7" fillId="0" borderId="0" xfId="0" applyFont="1"/>
    <xf numFmtId="41" fontId="7" fillId="2" borderId="0" xfId="1" applyFont="1" applyFill="1" applyAlignment="1">
      <alignment horizontal="right"/>
    </xf>
    <xf numFmtId="167" fontId="0" fillId="0" borderId="0" xfId="0" applyNumberFormat="1" applyAlignment="1">
      <alignment vertical="center"/>
    </xf>
    <xf numFmtId="167" fontId="7" fillId="0" borderId="0" xfId="0" applyNumberFormat="1" applyFont="1" applyAlignment="1">
      <alignment vertical="center"/>
    </xf>
    <xf numFmtId="0" fontId="0" fillId="2" borderId="6" xfId="0" applyFill="1" applyBorder="1" applyAlignment="1">
      <alignment horizontal="center" vertical="center" wrapText="1"/>
    </xf>
    <xf numFmtId="0" fontId="15" fillId="0" borderId="5" xfId="0" applyFont="1" applyFill="1" applyBorder="1" applyAlignment="1">
      <alignment vertical="center" wrapText="1"/>
    </xf>
    <xf numFmtId="165" fontId="15" fillId="0" borderId="5" xfId="0" quotePrefix="1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left" vertical="center" wrapText="1"/>
    </xf>
    <xf numFmtId="166" fontId="15" fillId="0" borderId="5" xfId="1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</cellXfs>
  <cellStyles count="5">
    <cellStyle name="Comma [0]" xfId="1" builtinId="6"/>
    <cellStyle name="Comma [0] 2" xfId="2"/>
    <cellStyle name="Comma 2" xfId="3"/>
    <cellStyle name="Normal" xfId="0" builtinId="0"/>
    <cellStyle name="Normal 2" xfId="4"/>
  </cellStyles>
  <dxfs count="5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W29"/>
  <sheetViews>
    <sheetView topLeftCell="A4" zoomScale="90" zoomScaleNormal="90" workbookViewId="0">
      <selection activeCell="W27" sqref="W27"/>
    </sheetView>
  </sheetViews>
  <sheetFormatPr defaultRowHeight="15" x14ac:dyDescent="0.25"/>
  <cols>
    <col min="1" max="1" width="14.140625" style="5" customWidth="1"/>
    <col min="2" max="2" width="4.85546875" style="16" customWidth="1"/>
    <col min="3" max="3" width="32" style="5" customWidth="1"/>
    <col min="4" max="4" width="5.28515625" style="5" customWidth="1"/>
    <col min="5" max="5" width="16.140625" style="5" customWidth="1"/>
    <col min="6" max="6" width="5.42578125" style="5" customWidth="1"/>
    <col min="7" max="7" width="16.42578125" style="5" customWidth="1"/>
    <col min="8" max="8" width="5.28515625" style="5" customWidth="1"/>
    <col min="9" max="9" width="15.42578125" style="5" customWidth="1"/>
    <col min="10" max="10" width="5.7109375" style="5" customWidth="1"/>
    <col min="11" max="11" width="15.140625" style="5" customWidth="1"/>
    <col min="12" max="12" width="5.7109375" style="5" customWidth="1"/>
    <col min="13" max="13" width="14.7109375" style="5" customWidth="1"/>
    <col min="14" max="14" width="6.42578125" style="5" customWidth="1"/>
    <col min="15" max="15" width="16.7109375" style="5" customWidth="1"/>
    <col min="16" max="16" width="4.42578125" style="5" customWidth="1"/>
    <col min="17" max="17" width="14.140625" style="5" customWidth="1"/>
    <col min="18" max="18" width="6.42578125" style="5" customWidth="1"/>
    <col min="19" max="19" width="16.5703125" style="5" customWidth="1"/>
    <col min="20" max="20" width="4.85546875" style="5" customWidth="1"/>
    <col min="21" max="21" width="14.42578125" style="5" customWidth="1"/>
    <col min="22" max="22" width="7.28515625" style="5" customWidth="1"/>
    <col min="23" max="23" width="16" style="5" customWidth="1"/>
    <col min="24" max="16384" width="9.140625" style="5"/>
  </cols>
  <sheetData>
    <row r="1" spans="1:23" ht="15.75" x14ac:dyDescent="0.25">
      <c r="A1" s="94" t="s">
        <v>1867</v>
      </c>
      <c r="B1" s="95"/>
    </row>
    <row r="2" spans="1:23" ht="15.75" x14ac:dyDescent="0.25">
      <c r="A2" s="94" t="s">
        <v>136</v>
      </c>
      <c r="B2" s="95"/>
    </row>
    <row r="3" spans="1:23" ht="15.75" x14ac:dyDescent="0.25">
      <c r="A3" s="94" t="s">
        <v>141</v>
      </c>
      <c r="B3" s="95"/>
    </row>
    <row r="5" spans="1:23" x14ac:dyDescent="0.25">
      <c r="A5" s="284" t="s">
        <v>138</v>
      </c>
      <c r="B5" s="284" t="s">
        <v>133</v>
      </c>
      <c r="C5" s="284" t="s">
        <v>570</v>
      </c>
      <c r="D5" s="283" t="s">
        <v>132</v>
      </c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</row>
    <row r="6" spans="1:23" x14ac:dyDescent="0.25">
      <c r="A6" s="285"/>
      <c r="B6" s="285"/>
      <c r="C6" s="285"/>
      <c r="D6" s="283" t="s">
        <v>121</v>
      </c>
      <c r="E6" s="283"/>
      <c r="F6" s="283" t="s">
        <v>122</v>
      </c>
      <c r="G6" s="283"/>
      <c r="H6" s="279" t="s">
        <v>123</v>
      </c>
      <c r="I6" s="280"/>
      <c r="J6" s="279" t="s">
        <v>124</v>
      </c>
      <c r="K6" s="280"/>
      <c r="L6" s="279" t="s">
        <v>125</v>
      </c>
      <c r="M6" s="280"/>
      <c r="N6" s="279" t="s">
        <v>126</v>
      </c>
      <c r="O6" s="280"/>
      <c r="P6" s="279" t="s">
        <v>127</v>
      </c>
      <c r="Q6" s="280"/>
      <c r="R6" s="279" t="s">
        <v>128</v>
      </c>
      <c r="S6" s="280"/>
      <c r="T6" s="279" t="s">
        <v>129</v>
      </c>
      <c r="U6" s="280"/>
      <c r="V6" s="287" t="s">
        <v>134</v>
      </c>
      <c r="W6" s="287"/>
    </row>
    <row r="7" spans="1:23" x14ac:dyDescent="0.25">
      <c r="A7" s="286"/>
      <c r="B7" s="286"/>
      <c r="C7" s="286"/>
      <c r="D7" s="86" t="s">
        <v>130</v>
      </c>
      <c r="E7" s="86" t="s">
        <v>131</v>
      </c>
      <c r="F7" s="86" t="s">
        <v>130</v>
      </c>
      <c r="G7" s="86" t="s">
        <v>131</v>
      </c>
      <c r="H7" s="86" t="s">
        <v>130</v>
      </c>
      <c r="I7" s="86" t="s">
        <v>131</v>
      </c>
      <c r="J7" s="86" t="s">
        <v>130</v>
      </c>
      <c r="K7" s="86" t="s">
        <v>131</v>
      </c>
      <c r="L7" s="86" t="s">
        <v>130</v>
      </c>
      <c r="M7" s="86" t="s">
        <v>131</v>
      </c>
      <c r="N7" s="86" t="s">
        <v>130</v>
      </c>
      <c r="O7" s="86" t="s">
        <v>131</v>
      </c>
      <c r="P7" s="86" t="s">
        <v>130</v>
      </c>
      <c r="Q7" s="86" t="s">
        <v>131</v>
      </c>
      <c r="R7" s="86" t="s">
        <v>130</v>
      </c>
      <c r="S7" s="86" t="s">
        <v>131</v>
      </c>
      <c r="T7" s="86" t="s">
        <v>130</v>
      </c>
      <c r="U7" s="86" t="s">
        <v>131</v>
      </c>
      <c r="V7" s="86" t="s">
        <v>130</v>
      </c>
      <c r="W7" s="86" t="s">
        <v>131</v>
      </c>
    </row>
    <row r="8" spans="1:23" s="14" customFormat="1" ht="21.75" customHeight="1" x14ac:dyDescent="0.25">
      <c r="A8" s="281" t="s">
        <v>102</v>
      </c>
      <c r="B8" s="90">
        <v>1</v>
      </c>
      <c r="C8" s="3" t="s">
        <v>135</v>
      </c>
      <c r="D8" s="97">
        <v>24</v>
      </c>
      <c r="E8" s="98">
        <v>240000000</v>
      </c>
      <c r="F8" s="90">
        <v>31</v>
      </c>
      <c r="G8" s="98">
        <v>375000000</v>
      </c>
      <c r="H8" s="90">
        <v>30</v>
      </c>
      <c r="I8" s="98">
        <v>300000000</v>
      </c>
      <c r="J8" s="90">
        <v>46</v>
      </c>
      <c r="K8" s="98">
        <v>670778000</v>
      </c>
      <c r="L8" s="90">
        <v>26</v>
      </c>
      <c r="M8" s="98">
        <v>280000000</v>
      </c>
      <c r="N8" s="90">
        <v>39</v>
      </c>
      <c r="O8" s="98">
        <v>420000000</v>
      </c>
      <c r="P8" s="90">
        <v>10</v>
      </c>
      <c r="Q8" s="98">
        <v>120000000</v>
      </c>
      <c r="R8" s="90">
        <v>36</v>
      </c>
      <c r="S8" s="98">
        <v>600000000</v>
      </c>
      <c r="T8" s="90">
        <v>14</v>
      </c>
      <c r="U8" s="98">
        <v>140000000</v>
      </c>
      <c r="V8" s="91">
        <f>D8+F8+H8+J8+L8+N8+P8+R8+T8</f>
        <v>256</v>
      </c>
      <c r="W8" s="92">
        <f>E8+G8+I8+K8+M8+O8+Q8+S8+U8</f>
        <v>3145778000</v>
      </c>
    </row>
    <row r="9" spans="1:23" s="14" customFormat="1" ht="21.75" customHeight="1" x14ac:dyDescent="0.25">
      <c r="A9" s="282"/>
      <c r="B9" s="90">
        <v>2</v>
      </c>
      <c r="C9" s="3" t="s">
        <v>104</v>
      </c>
      <c r="D9" s="90">
        <v>10</v>
      </c>
      <c r="E9" s="98">
        <v>275102500</v>
      </c>
      <c r="F9" s="90">
        <v>2</v>
      </c>
      <c r="G9" s="98">
        <v>35000000</v>
      </c>
      <c r="H9" s="90">
        <v>3</v>
      </c>
      <c r="I9" s="98">
        <v>50250000</v>
      </c>
      <c r="J9" s="90">
        <v>13</v>
      </c>
      <c r="K9" s="98">
        <v>291146020</v>
      </c>
      <c r="L9" s="90">
        <v>7</v>
      </c>
      <c r="M9" s="98">
        <v>126077000</v>
      </c>
      <c r="N9" s="90">
        <v>11</v>
      </c>
      <c r="O9" s="98">
        <v>197117000</v>
      </c>
      <c r="P9" s="90">
        <v>1</v>
      </c>
      <c r="Q9" s="98">
        <v>20000000</v>
      </c>
      <c r="R9" s="90">
        <v>12</v>
      </c>
      <c r="S9" s="98">
        <v>355308000</v>
      </c>
      <c r="T9" s="90"/>
      <c r="U9" s="98"/>
      <c r="V9" s="91">
        <f t="shared" ref="V9:V25" si="0">D9+F9+H9+J9+L9+N9+P9+R9+T9</f>
        <v>59</v>
      </c>
      <c r="W9" s="92">
        <f t="shared" ref="W9:W25" si="1">E9+G9+I9+K9+M9+O9+Q9+S9+U9</f>
        <v>1350000520</v>
      </c>
    </row>
    <row r="10" spans="1:23" s="14" customFormat="1" ht="21.75" customHeight="1" x14ac:dyDescent="0.25">
      <c r="A10" s="282"/>
      <c r="B10" s="90">
        <v>3</v>
      </c>
      <c r="C10" s="3" t="s">
        <v>105</v>
      </c>
      <c r="D10" s="90">
        <v>14</v>
      </c>
      <c r="E10" s="98">
        <v>287500000</v>
      </c>
      <c r="F10" s="90">
        <v>5</v>
      </c>
      <c r="G10" s="98">
        <v>115000000</v>
      </c>
      <c r="H10" s="90">
        <v>17</v>
      </c>
      <c r="I10" s="98">
        <v>390000000</v>
      </c>
      <c r="J10" s="90">
        <v>15</v>
      </c>
      <c r="K10" s="98">
        <v>292500000</v>
      </c>
      <c r="L10" s="90">
        <v>6</v>
      </c>
      <c r="M10" s="98">
        <v>108500000</v>
      </c>
      <c r="N10" s="90">
        <v>13</v>
      </c>
      <c r="O10" s="98">
        <v>272500000</v>
      </c>
      <c r="P10" s="90">
        <v>6</v>
      </c>
      <c r="Q10" s="98">
        <v>188000000</v>
      </c>
      <c r="R10" s="90">
        <v>54</v>
      </c>
      <c r="S10" s="98">
        <v>1346000000</v>
      </c>
      <c r="T10" s="90">
        <v>1</v>
      </c>
      <c r="U10" s="236">
        <v>35000000</v>
      </c>
      <c r="V10" s="91">
        <f>D10+F10+H10+J10+L10+N10+P10+R10+T10</f>
        <v>131</v>
      </c>
      <c r="W10" s="92">
        <f>E10+G10+I10+K10+M10+O10+Q10+S10+U10</f>
        <v>3035000000</v>
      </c>
    </row>
    <row r="11" spans="1:23" s="14" customFormat="1" ht="21.75" customHeight="1" x14ac:dyDescent="0.25">
      <c r="A11" s="282"/>
      <c r="B11" s="90">
        <v>4</v>
      </c>
      <c r="C11" s="13" t="s">
        <v>1878</v>
      </c>
      <c r="D11" s="90">
        <v>2</v>
      </c>
      <c r="E11" s="253">
        <v>200000000</v>
      </c>
      <c r="F11" s="90">
        <v>1</v>
      </c>
      <c r="G11" s="253">
        <v>100000000</v>
      </c>
      <c r="H11" s="90">
        <v>1</v>
      </c>
      <c r="I11" s="253">
        <v>100000000</v>
      </c>
      <c r="J11" s="90">
        <v>2</v>
      </c>
      <c r="K11" s="253">
        <v>200000000</v>
      </c>
      <c r="L11" s="90">
        <v>2</v>
      </c>
      <c r="M11" s="253">
        <v>200000000</v>
      </c>
      <c r="N11" s="90">
        <v>1</v>
      </c>
      <c r="O11" s="253">
        <v>100000000</v>
      </c>
      <c r="P11" s="90">
        <v>2</v>
      </c>
      <c r="Q11" s="253">
        <v>200000000</v>
      </c>
      <c r="R11" s="90">
        <v>4</v>
      </c>
      <c r="S11" s="253">
        <v>400000000</v>
      </c>
      <c r="T11" s="90">
        <v>1</v>
      </c>
      <c r="U11" s="253">
        <v>100000000</v>
      </c>
      <c r="V11" s="91">
        <f>D11+F11+H11+J11+L11+N11+P11+R11+T11</f>
        <v>16</v>
      </c>
      <c r="W11" s="99">
        <f>E11+G11+I11+K11+M11+O11+Q11+S11+U11</f>
        <v>1600000000</v>
      </c>
    </row>
    <row r="12" spans="1:23" s="14" customFormat="1" ht="31.5" customHeight="1" x14ac:dyDescent="0.25">
      <c r="A12" s="96" t="s">
        <v>693</v>
      </c>
      <c r="B12" s="90">
        <v>5</v>
      </c>
      <c r="C12" s="3" t="s">
        <v>694</v>
      </c>
      <c r="D12" s="90">
        <v>3</v>
      </c>
      <c r="E12" s="98">
        <v>30000000</v>
      </c>
      <c r="F12" s="90">
        <v>1</v>
      </c>
      <c r="G12" s="98">
        <v>4200000</v>
      </c>
      <c r="H12" s="90"/>
      <c r="I12" s="98"/>
      <c r="J12" s="90">
        <v>1</v>
      </c>
      <c r="K12" s="98">
        <v>5000000</v>
      </c>
      <c r="L12" s="90"/>
      <c r="M12" s="98"/>
      <c r="N12" s="90">
        <v>4</v>
      </c>
      <c r="O12" s="98">
        <v>35000000</v>
      </c>
      <c r="P12" s="90">
        <v>4</v>
      </c>
      <c r="Q12" s="98">
        <v>42832000</v>
      </c>
      <c r="R12" s="90">
        <v>10</v>
      </c>
      <c r="S12" s="98">
        <v>105500000</v>
      </c>
      <c r="T12" s="90"/>
      <c r="U12" s="13"/>
      <c r="V12" s="91">
        <f t="shared" si="0"/>
        <v>23</v>
      </c>
      <c r="W12" s="92">
        <f t="shared" si="1"/>
        <v>222532000</v>
      </c>
    </row>
    <row r="13" spans="1:23" s="14" customFormat="1" ht="15.75" customHeight="1" x14ac:dyDescent="0.25">
      <c r="A13" s="281" t="s">
        <v>418</v>
      </c>
      <c r="B13" s="90">
        <v>6</v>
      </c>
      <c r="C13" s="3" t="s">
        <v>695</v>
      </c>
      <c r="D13" s="90">
        <v>2</v>
      </c>
      <c r="E13" s="98">
        <v>85300000</v>
      </c>
      <c r="F13" s="90">
        <v>1</v>
      </c>
      <c r="G13" s="98">
        <v>46300000</v>
      </c>
      <c r="H13" s="90">
        <v>1</v>
      </c>
      <c r="I13" s="98">
        <v>49800000</v>
      </c>
      <c r="J13" s="90"/>
      <c r="K13" s="98"/>
      <c r="L13" s="90"/>
      <c r="M13" s="98"/>
      <c r="N13" s="90">
        <v>3</v>
      </c>
      <c r="O13" s="98">
        <v>132400000</v>
      </c>
      <c r="P13" s="90"/>
      <c r="Q13" s="98"/>
      <c r="R13" s="90">
        <v>8</v>
      </c>
      <c r="S13" s="98">
        <v>353300000</v>
      </c>
      <c r="T13" s="90"/>
      <c r="U13" s="13"/>
      <c r="V13" s="91">
        <f t="shared" si="0"/>
        <v>15</v>
      </c>
      <c r="W13" s="92">
        <f t="shared" si="1"/>
        <v>667100000</v>
      </c>
    </row>
    <row r="14" spans="1:23" s="14" customFormat="1" ht="24.75" customHeight="1" x14ac:dyDescent="0.25">
      <c r="A14" s="282"/>
      <c r="B14" s="90">
        <v>7</v>
      </c>
      <c r="C14" s="3" t="s">
        <v>696</v>
      </c>
      <c r="D14" s="90"/>
      <c r="E14" s="98"/>
      <c r="F14" s="90"/>
      <c r="G14" s="98"/>
      <c r="H14" s="90"/>
      <c r="I14" s="98"/>
      <c r="J14" s="90"/>
      <c r="K14" s="98"/>
      <c r="L14" s="90"/>
      <c r="M14" s="98"/>
      <c r="N14" s="90"/>
      <c r="O14" s="98"/>
      <c r="P14" s="90"/>
      <c r="Q14" s="98"/>
      <c r="R14" s="90"/>
      <c r="S14" s="98"/>
      <c r="T14" s="90"/>
      <c r="U14" s="13"/>
      <c r="V14" s="91"/>
      <c r="W14" s="92"/>
    </row>
    <row r="15" spans="1:23" s="14" customFormat="1" ht="24.75" customHeight="1" x14ac:dyDescent="0.25">
      <c r="A15" s="282"/>
      <c r="B15" s="90">
        <v>8</v>
      </c>
      <c r="C15" s="3" t="s">
        <v>707</v>
      </c>
      <c r="D15" s="90"/>
      <c r="E15" s="98"/>
      <c r="F15" s="90"/>
      <c r="G15" s="98"/>
      <c r="H15" s="90"/>
      <c r="I15" s="98"/>
      <c r="J15" s="90"/>
      <c r="K15" s="98"/>
      <c r="L15" s="90"/>
      <c r="M15" s="98"/>
      <c r="N15" s="90"/>
      <c r="O15" s="98"/>
      <c r="P15" s="90"/>
      <c r="Q15" s="98"/>
      <c r="R15" s="90"/>
      <c r="S15" s="98"/>
      <c r="T15" s="90"/>
      <c r="U15" s="13"/>
      <c r="V15" s="91"/>
      <c r="W15" s="92"/>
    </row>
    <row r="16" spans="1:23" s="14" customFormat="1" ht="27" customHeight="1" x14ac:dyDescent="0.25">
      <c r="A16" s="282"/>
      <c r="B16" s="90">
        <v>9</v>
      </c>
      <c r="C16" s="3" t="s">
        <v>697</v>
      </c>
      <c r="D16" s="90"/>
      <c r="E16" s="98"/>
      <c r="F16" s="90"/>
      <c r="G16" s="98"/>
      <c r="H16" s="90"/>
      <c r="I16" s="98"/>
      <c r="J16" s="90"/>
      <c r="K16" s="98"/>
      <c r="L16" s="90"/>
      <c r="M16" s="98"/>
      <c r="N16" s="90"/>
      <c r="O16" s="98"/>
      <c r="P16" s="90"/>
      <c r="Q16" s="98"/>
      <c r="R16" s="90">
        <v>1</v>
      </c>
      <c r="S16" s="98">
        <v>198000000</v>
      </c>
      <c r="T16" s="90"/>
      <c r="U16" s="13"/>
      <c r="V16" s="91">
        <f>D16+F16+H16+J16+L16+N16+P16+R16+T16</f>
        <v>1</v>
      </c>
      <c r="W16" s="92">
        <f>E16+G16+I16+K16+M16+O16+Q16+S16+U16</f>
        <v>198000000</v>
      </c>
    </row>
    <row r="17" spans="1:23" s="14" customFormat="1" ht="15.75" customHeight="1" x14ac:dyDescent="0.25">
      <c r="A17" s="282"/>
      <c r="B17" s="90">
        <v>10</v>
      </c>
      <c r="C17" s="3" t="s">
        <v>698</v>
      </c>
      <c r="D17" s="90"/>
      <c r="E17" s="98"/>
      <c r="F17" s="90"/>
      <c r="G17" s="98"/>
      <c r="H17" s="90"/>
      <c r="I17" s="98"/>
      <c r="J17" s="90"/>
      <c r="K17" s="98"/>
      <c r="L17" s="90"/>
      <c r="M17" s="98"/>
      <c r="N17" s="90"/>
      <c r="O17" s="98"/>
      <c r="P17" s="90"/>
      <c r="Q17" s="98"/>
      <c r="R17" s="90"/>
      <c r="S17" s="98"/>
      <c r="T17" s="90"/>
      <c r="U17" s="13"/>
      <c r="V17" s="91"/>
      <c r="W17" s="92"/>
    </row>
    <row r="18" spans="1:23" s="14" customFormat="1" ht="15.75" customHeight="1" x14ac:dyDescent="0.25">
      <c r="A18" s="282"/>
      <c r="B18" s="90">
        <v>11</v>
      </c>
      <c r="C18" s="3" t="s">
        <v>699</v>
      </c>
      <c r="D18" s="90"/>
      <c r="E18" s="98"/>
      <c r="F18" s="90"/>
      <c r="G18" s="98"/>
      <c r="H18" s="90"/>
      <c r="I18" s="98"/>
      <c r="J18" s="90"/>
      <c r="K18" s="98"/>
      <c r="L18" s="90"/>
      <c r="M18" s="98"/>
      <c r="N18" s="90">
        <v>1</v>
      </c>
      <c r="O18" s="98">
        <v>150000000</v>
      </c>
      <c r="P18" s="90"/>
      <c r="Q18" s="98"/>
      <c r="R18" s="90"/>
      <c r="S18" s="98"/>
      <c r="T18" s="90"/>
      <c r="U18" s="13"/>
      <c r="V18" s="91">
        <f>D18+F18+H18+J18+L18+N18+P18+R18+T18</f>
        <v>1</v>
      </c>
      <c r="W18" s="92">
        <f>E18+G18+I18+K18+M18+O18+Q18+S18+U18</f>
        <v>150000000</v>
      </c>
    </row>
    <row r="19" spans="1:23" s="14" customFormat="1" ht="28.5" customHeight="1" x14ac:dyDescent="0.25">
      <c r="A19" s="282"/>
      <c r="B19" s="90">
        <v>12</v>
      </c>
      <c r="C19" s="3" t="s">
        <v>700</v>
      </c>
      <c r="D19" s="90"/>
      <c r="E19" s="98"/>
      <c r="F19" s="90"/>
      <c r="G19" s="98"/>
      <c r="H19" s="90"/>
      <c r="I19" s="98"/>
      <c r="J19" s="90"/>
      <c r="K19" s="98"/>
      <c r="L19" s="90"/>
      <c r="M19" s="98"/>
      <c r="N19" s="90"/>
      <c r="O19" s="98"/>
      <c r="P19" s="90"/>
      <c r="Q19" s="98"/>
      <c r="R19" s="90"/>
      <c r="S19" s="98"/>
      <c r="T19" s="90"/>
      <c r="U19" s="13"/>
      <c r="V19" s="91"/>
      <c r="W19" s="92"/>
    </row>
    <row r="20" spans="1:23" s="14" customFormat="1" ht="27.75" customHeight="1" x14ac:dyDescent="0.25">
      <c r="A20" s="282"/>
      <c r="B20" s="90">
        <v>13</v>
      </c>
      <c r="C20" s="3" t="s">
        <v>701</v>
      </c>
      <c r="D20" s="90"/>
      <c r="E20" s="98"/>
      <c r="F20" s="90">
        <v>1</v>
      </c>
      <c r="G20" s="98">
        <v>44400000</v>
      </c>
      <c r="H20" s="90"/>
      <c r="I20" s="98"/>
      <c r="J20" s="90"/>
      <c r="K20" s="98"/>
      <c r="L20" s="90"/>
      <c r="M20" s="98"/>
      <c r="N20" s="90"/>
      <c r="O20" s="98"/>
      <c r="P20" s="90"/>
      <c r="Q20" s="98"/>
      <c r="R20" s="90">
        <v>1</v>
      </c>
      <c r="S20" s="98">
        <v>45300000</v>
      </c>
      <c r="T20" s="90"/>
      <c r="U20" s="13"/>
      <c r="V20" s="91">
        <f>D20+F20+H20+J20+L20+N20+P20+R20+T20</f>
        <v>2</v>
      </c>
      <c r="W20" s="92">
        <f>E20+G20+I20+K20+M20+O20+Q20+S20+U20</f>
        <v>89700000</v>
      </c>
    </row>
    <row r="21" spans="1:23" s="14" customFormat="1" ht="26.25" customHeight="1" x14ac:dyDescent="0.25">
      <c r="A21" s="282"/>
      <c r="B21" s="90">
        <v>14</v>
      </c>
      <c r="C21" s="3" t="s">
        <v>702</v>
      </c>
      <c r="D21" s="90"/>
      <c r="E21" s="98"/>
      <c r="F21" s="90"/>
      <c r="G21" s="98"/>
      <c r="H21" s="90"/>
      <c r="I21" s="98"/>
      <c r="J21" s="90"/>
      <c r="K21" s="98"/>
      <c r="L21" s="90"/>
      <c r="M21" s="98"/>
      <c r="N21" s="90"/>
      <c r="O21" s="98"/>
      <c r="P21" s="90"/>
      <c r="Q21" s="98"/>
      <c r="R21" s="90"/>
      <c r="S21" s="98"/>
      <c r="T21" s="90"/>
      <c r="U21" s="13"/>
      <c r="V21" s="91"/>
      <c r="W21" s="92"/>
    </row>
    <row r="22" spans="1:23" s="14" customFormat="1" ht="27" customHeight="1" x14ac:dyDescent="0.25">
      <c r="A22" s="282"/>
      <c r="B22" s="90">
        <v>15</v>
      </c>
      <c r="C22" s="3" t="s">
        <v>703</v>
      </c>
      <c r="D22" s="90"/>
      <c r="E22" s="98"/>
      <c r="F22" s="90"/>
      <c r="G22" s="98"/>
      <c r="H22" s="90"/>
      <c r="I22" s="98"/>
      <c r="J22" s="90"/>
      <c r="K22" s="98"/>
      <c r="L22" s="90"/>
      <c r="M22" s="98"/>
      <c r="N22" s="90"/>
      <c r="O22" s="98"/>
      <c r="P22" s="90"/>
      <c r="Q22" s="98"/>
      <c r="R22" s="90">
        <v>1</v>
      </c>
      <c r="S22" s="98">
        <v>150000000</v>
      </c>
      <c r="T22" s="90"/>
      <c r="U22" s="13"/>
      <c r="V22" s="91">
        <f>D22+F22+H22+J22+L22+N22+P22+R22+T22</f>
        <v>1</v>
      </c>
      <c r="W22" s="92">
        <f>E22+G22+I22+K22+M22+O22+Q22+S22+U22</f>
        <v>150000000</v>
      </c>
    </row>
    <row r="23" spans="1:23" s="14" customFormat="1" ht="15.75" customHeight="1" x14ac:dyDescent="0.25">
      <c r="A23" s="282"/>
      <c r="B23" s="90">
        <v>16</v>
      </c>
      <c r="C23" s="3" t="s">
        <v>704</v>
      </c>
      <c r="D23" s="90"/>
      <c r="E23" s="98"/>
      <c r="F23" s="90"/>
      <c r="G23" s="98"/>
      <c r="H23" s="90"/>
      <c r="I23" s="98"/>
      <c r="J23" s="90"/>
      <c r="K23" s="98"/>
      <c r="L23" s="90"/>
      <c r="M23" s="98"/>
      <c r="N23" s="90">
        <v>1</v>
      </c>
      <c r="O23" s="98">
        <v>130000000</v>
      </c>
      <c r="P23" s="90"/>
      <c r="Q23" s="98"/>
      <c r="R23" s="90"/>
      <c r="S23" s="98"/>
      <c r="T23" s="90"/>
      <c r="U23" s="13"/>
      <c r="V23" s="91">
        <f t="shared" si="0"/>
        <v>1</v>
      </c>
      <c r="W23" s="92">
        <f t="shared" si="1"/>
        <v>130000000</v>
      </c>
    </row>
    <row r="24" spans="1:23" s="14" customFormat="1" ht="27" customHeight="1" x14ac:dyDescent="0.25">
      <c r="A24" s="282"/>
      <c r="B24" s="90">
        <v>17</v>
      </c>
      <c r="C24" s="3" t="s">
        <v>706</v>
      </c>
      <c r="D24" s="90"/>
      <c r="E24" s="98"/>
      <c r="F24" s="90"/>
      <c r="G24" s="98"/>
      <c r="H24" s="90"/>
      <c r="I24" s="98"/>
      <c r="J24" s="90"/>
      <c r="K24" s="98"/>
      <c r="L24" s="90"/>
      <c r="M24" s="98"/>
      <c r="N24" s="90"/>
      <c r="O24" s="98"/>
      <c r="P24" s="90"/>
      <c r="Q24" s="98"/>
      <c r="R24" s="90"/>
      <c r="S24" s="98"/>
      <c r="T24" s="90"/>
      <c r="U24" s="13"/>
      <c r="V24" s="91">
        <f t="shared" si="0"/>
        <v>0</v>
      </c>
      <c r="W24" s="92">
        <f t="shared" si="1"/>
        <v>0</v>
      </c>
    </row>
    <row r="25" spans="1:23" s="14" customFormat="1" ht="27" customHeight="1" x14ac:dyDescent="0.25">
      <c r="A25" s="282"/>
      <c r="B25" s="90">
        <v>18</v>
      </c>
      <c r="C25" s="3" t="s">
        <v>705</v>
      </c>
      <c r="D25" s="90"/>
      <c r="E25" s="98"/>
      <c r="F25" s="90"/>
      <c r="G25" s="98"/>
      <c r="H25" s="90"/>
      <c r="I25" s="98"/>
      <c r="J25" s="90"/>
      <c r="K25" s="98"/>
      <c r="L25" s="90"/>
      <c r="M25" s="98"/>
      <c r="N25" s="90"/>
      <c r="O25" s="98"/>
      <c r="P25" s="90"/>
      <c r="Q25" s="98"/>
      <c r="R25" s="90">
        <v>1</v>
      </c>
      <c r="S25" s="98">
        <v>142500000</v>
      </c>
      <c r="T25" s="90"/>
      <c r="U25" s="13"/>
      <c r="V25" s="91">
        <f t="shared" si="0"/>
        <v>1</v>
      </c>
      <c r="W25" s="92">
        <f t="shared" si="1"/>
        <v>142500000</v>
      </c>
    </row>
    <row r="26" spans="1:23" s="14" customFormat="1" ht="27" customHeight="1" x14ac:dyDescent="0.25">
      <c r="A26" s="274"/>
      <c r="B26" s="90">
        <v>19</v>
      </c>
      <c r="C26" s="3" t="s">
        <v>2001</v>
      </c>
      <c r="D26" s="90"/>
      <c r="E26" s="98"/>
      <c r="F26" s="90"/>
      <c r="G26" s="98"/>
      <c r="H26" s="90"/>
      <c r="I26" s="98"/>
      <c r="J26" s="90"/>
      <c r="K26" s="98"/>
      <c r="L26" s="90"/>
      <c r="M26" s="98"/>
      <c r="N26" s="90"/>
      <c r="O26" s="98"/>
      <c r="P26" s="90"/>
      <c r="Q26" s="98"/>
      <c r="R26" s="90">
        <v>1</v>
      </c>
      <c r="S26" s="98">
        <v>94500000</v>
      </c>
      <c r="T26" s="90"/>
      <c r="U26" s="13"/>
      <c r="V26" s="91"/>
      <c r="W26" s="92"/>
    </row>
    <row r="27" spans="1:23" s="14" customFormat="1" ht="17.25" customHeight="1" x14ac:dyDescent="0.25">
      <c r="A27" s="13"/>
      <c r="B27" s="90"/>
      <c r="C27" s="91" t="s">
        <v>137</v>
      </c>
      <c r="D27" s="91">
        <f t="shared" ref="D27:Q27" si="2">SUM(D8:D25)</f>
        <v>55</v>
      </c>
      <c r="E27" s="92">
        <f t="shared" si="2"/>
        <v>1117902500</v>
      </c>
      <c r="F27" s="99">
        <f t="shared" si="2"/>
        <v>42</v>
      </c>
      <c r="G27" s="99">
        <f t="shared" si="2"/>
        <v>719900000</v>
      </c>
      <c r="H27" s="99">
        <f t="shared" si="2"/>
        <v>52</v>
      </c>
      <c r="I27" s="99">
        <f t="shared" si="2"/>
        <v>890050000</v>
      </c>
      <c r="J27" s="99">
        <f t="shared" si="2"/>
        <v>77</v>
      </c>
      <c r="K27" s="99">
        <f t="shared" si="2"/>
        <v>1459424020</v>
      </c>
      <c r="L27" s="91">
        <f t="shared" si="2"/>
        <v>41</v>
      </c>
      <c r="M27" s="99">
        <f t="shared" si="2"/>
        <v>714577000</v>
      </c>
      <c r="N27" s="99">
        <f t="shared" si="2"/>
        <v>73</v>
      </c>
      <c r="O27" s="99">
        <f t="shared" si="2"/>
        <v>1437017000</v>
      </c>
      <c r="P27" s="99">
        <f t="shared" si="2"/>
        <v>23</v>
      </c>
      <c r="Q27" s="99">
        <f t="shared" si="2"/>
        <v>570832000</v>
      </c>
      <c r="R27" s="99">
        <f>SUM(R8:R26)</f>
        <v>129</v>
      </c>
      <c r="S27" s="99">
        <f>SUM(S8:S26)</f>
        <v>3790408000</v>
      </c>
      <c r="T27" s="237">
        <f>SUM(T8:T25)</f>
        <v>16</v>
      </c>
      <c r="U27" s="99">
        <f>SUM(U8:U25)</f>
        <v>275000000</v>
      </c>
      <c r="V27" s="91">
        <f>SUM(V8:V25)</f>
        <v>507</v>
      </c>
      <c r="W27" s="92">
        <f>E27+G27+I27+K27+M27+O27+Q27+S27+U27</f>
        <v>10975110520</v>
      </c>
    </row>
    <row r="28" spans="1:23" x14ac:dyDescent="0.25">
      <c r="W28" s="54"/>
    </row>
    <row r="29" spans="1:23" x14ac:dyDescent="0.25">
      <c r="W29" s="93"/>
    </row>
  </sheetData>
  <mergeCells count="16">
    <mergeCell ref="T6:U6"/>
    <mergeCell ref="A8:A11"/>
    <mergeCell ref="A13:A25"/>
    <mergeCell ref="D5:W5"/>
    <mergeCell ref="C5:C7"/>
    <mergeCell ref="B5:B7"/>
    <mergeCell ref="A5:A7"/>
    <mergeCell ref="L6:M6"/>
    <mergeCell ref="V6:W6"/>
    <mergeCell ref="D6:E6"/>
    <mergeCell ref="F6:G6"/>
    <mergeCell ref="H6:I6"/>
    <mergeCell ref="J6:K6"/>
    <mergeCell ref="N6:O6"/>
    <mergeCell ref="P6:Q6"/>
    <mergeCell ref="R6:S6"/>
  </mergeCells>
  <pageMargins left="0.27559055118110198" right="0.118110236220472" top="0.74803149606299202" bottom="0.74803149606299202" header="0.31496062992126" footer="0.31496062992126"/>
  <pageSetup paperSize="9" scale="55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24"/>
  <sheetViews>
    <sheetView zoomScale="90" zoomScaleNormal="90" workbookViewId="0">
      <selection activeCell="H32" sqref="H32"/>
    </sheetView>
  </sheetViews>
  <sheetFormatPr defaultRowHeight="15" x14ac:dyDescent="0.25"/>
  <cols>
    <col min="1" max="1" width="4.5703125" style="14" customWidth="1"/>
    <col min="2" max="2" width="35.42578125" style="4" customWidth="1"/>
    <col min="3" max="3" width="11.140625" style="9" customWidth="1"/>
    <col min="4" max="4" width="11.42578125" style="34" customWidth="1"/>
    <col min="5" max="5" width="23.42578125" style="4" customWidth="1"/>
    <col min="6" max="6" width="40.140625" style="4" customWidth="1"/>
    <col min="7" max="7" width="17.42578125" style="41" customWidth="1"/>
    <col min="8" max="8" width="21.42578125" style="4" customWidth="1"/>
    <col min="9" max="9" width="34" style="4" customWidth="1"/>
    <col min="10" max="10" width="15.7109375" style="4" bestFit="1" customWidth="1"/>
    <col min="11" max="11" width="9.140625" style="4"/>
    <col min="12" max="12" width="13.28515625" style="4" bestFit="1" customWidth="1"/>
    <col min="13" max="16384" width="9.140625" style="4"/>
  </cols>
  <sheetData>
    <row r="1" spans="1:9" ht="18.75" customHeight="1" x14ac:dyDescent="0.25">
      <c r="A1" s="288" t="s">
        <v>1868</v>
      </c>
      <c r="B1" s="288"/>
      <c r="C1" s="288"/>
      <c r="D1" s="288"/>
      <c r="E1" s="288"/>
      <c r="F1" s="288"/>
      <c r="G1" s="288"/>
      <c r="H1" s="288"/>
      <c r="I1" s="288"/>
    </row>
    <row r="2" spans="1:9" ht="18.75" x14ac:dyDescent="0.25">
      <c r="A2" s="288" t="s">
        <v>119</v>
      </c>
      <c r="B2" s="288"/>
      <c r="C2" s="288"/>
      <c r="D2" s="288"/>
      <c r="E2" s="288"/>
      <c r="F2" s="288"/>
      <c r="G2" s="288"/>
      <c r="H2" s="288"/>
      <c r="I2" s="288"/>
    </row>
    <row r="3" spans="1:9" x14ac:dyDescent="0.25">
      <c r="A3" s="5"/>
      <c r="B3" s="14"/>
      <c r="C3" s="19"/>
      <c r="D3" s="31"/>
      <c r="E3" s="14"/>
      <c r="F3" s="14"/>
      <c r="G3" s="20"/>
      <c r="H3" s="23"/>
      <c r="I3" s="23"/>
    </row>
    <row r="4" spans="1:9" s="42" customFormat="1" ht="21.75" customHeight="1" x14ac:dyDescent="0.25">
      <c r="A4" s="15" t="s">
        <v>3</v>
      </c>
      <c r="B4" s="15" t="s">
        <v>1860</v>
      </c>
      <c r="C4" s="18" t="s">
        <v>0</v>
      </c>
      <c r="D4" s="18" t="s">
        <v>4</v>
      </c>
      <c r="E4" s="15" t="s">
        <v>1</v>
      </c>
      <c r="F4" s="15" t="s">
        <v>2</v>
      </c>
      <c r="G4" s="24" t="s">
        <v>103</v>
      </c>
      <c r="H4" s="15" t="s">
        <v>101</v>
      </c>
      <c r="I4" s="15" t="s">
        <v>107</v>
      </c>
    </row>
    <row r="5" spans="1:9" s="5" customFormat="1" ht="18.75" customHeight="1" x14ac:dyDescent="0.25">
      <c r="A5" s="78">
        <v>1</v>
      </c>
      <c r="B5" s="231" t="s">
        <v>1823</v>
      </c>
      <c r="C5" s="126"/>
      <c r="D5" s="106" t="s">
        <v>1693</v>
      </c>
      <c r="E5" s="149" t="s">
        <v>1824</v>
      </c>
      <c r="F5" s="112" t="s">
        <v>1825</v>
      </c>
      <c r="G5" s="146">
        <v>10000000</v>
      </c>
      <c r="H5" s="1" t="s">
        <v>139</v>
      </c>
      <c r="I5" s="45" t="s">
        <v>120</v>
      </c>
    </row>
    <row r="6" spans="1:9" s="5" customFormat="1" ht="18.75" customHeight="1" x14ac:dyDescent="0.25">
      <c r="A6" s="78">
        <v>2</v>
      </c>
      <c r="B6" s="231" t="s">
        <v>1826</v>
      </c>
      <c r="C6" s="126"/>
      <c r="D6" s="106" t="s">
        <v>37</v>
      </c>
      <c r="E6" s="149" t="s">
        <v>1827</v>
      </c>
      <c r="F6" s="232" t="s">
        <v>1828</v>
      </c>
      <c r="G6" s="146">
        <v>10000000</v>
      </c>
      <c r="H6" s="1" t="s">
        <v>139</v>
      </c>
      <c r="I6" s="45" t="s">
        <v>120</v>
      </c>
    </row>
    <row r="7" spans="1:9" s="5" customFormat="1" ht="18.75" customHeight="1" x14ac:dyDescent="0.25">
      <c r="A7" s="78">
        <v>3</v>
      </c>
      <c r="B7" s="231" t="s">
        <v>1829</v>
      </c>
      <c r="C7" s="126"/>
      <c r="D7" s="106" t="s">
        <v>1861</v>
      </c>
      <c r="E7" s="149" t="s">
        <v>1830</v>
      </c>
      <c r="F7" s="232" t="s">
        <v>1831</v>
      </c>
      <c r="G7" s="146">
        <v>10000000</v>
      </c>
      <c r="H7" s="1" t="s">
        <v>139</v>
      </c>
      <c r="I7" s="45" t="s">
        <v>120</v>
      </c>
    </row>
    <row r="8" spans="1:9" s="5" customFormat="1" ht="18.75" customHeight="1" x14ac:dyDescent="0.25">
      <c r="A8" s="78">
        <v>4</v>
      </c>
      <c r="B8" s="231" t="s">
        <v>1832</v>
      </c>
      <c r="C8" s="126"/>
      <c r="D8" s="106" t="s">
        <v>40</v>
      </c>
      <c r="E8" s="149" t="s">
        <v>1833</v>
      </c>
      <c r="F8" s="232" t="s">
        <v>1834</v>
      </c>
      <c r="G8" s="146">
        <v>10000000</v>
      </c>
      <c r="H8" s="1" t="s">
        <v>139</v>
      </c>
      <c r="I8" s="45" t="s">
        <v>120</v>
      </c>
    </row>
    <row r="9" spans="1:9" s="5" customFormat="1" ht="18.75" customHeight="1" x14ac:dyDescent="0.25">
      <c r="A9" s="78">
        <v>5</v>
      </c>
      <c r="B9" s="231" t="s">
        <v>1835</v>
      </c>
      <c r="C9" s="126"/>
      <c r="D9" s="106" t="s">
        <v>1862</v>
      </c>
      <c r="E9" s="149" t="s">
        <v>1836</v>
      </c>
      <c r="F9" s="232" t="s">
        <v>1864</v>
      </c>
      <c r="G9" s="146">
        <v>10000000</v>
      </c>
      <c r="H9" s="1" t="s">
        <v>139</v>
      </c>
      <c r="I9" s="45" t="s">
        <v>120</v>
      </c>
    </row>
    <row r="10" spans="1:9" s="5" customFormat="1" ht="18.75" customHeight="1" x14ac:dyDescent="0.25">
      <c r="A10" s="78">
        <v>6</v>
      </c>
      <c r="B10" s="231" t="s">
        <v>1837</v>
      </c>
      <c r="C10" s="126"/>
      <c r="D10" s="106" t="s">
        <v>38</v>
      </c>
      <c r="E10" s="149" t="s">
        <v>1838</v>
      </c>
      <c r="F10" s="232" t="s">
        <v>1865</v>
      </c>
      <c r="G10" s="146">
        <v>10000000</v>
      </c>
      <c r="H10" s="1" t="s">
        <v>139</v>
      </c>
      <c r="I10" s="45" t="s">
        <v>120</v>
      </c>
    </row>
    <row r="11" spans="1:9" s="5" customFormat="1" ht="18.75" customHeight="1" x14ac:dyDescent="0.25">
      <c r="A11" s="78">
        <v>7</v>
      </c>
      <c r="B11" s="231" t="s">
        <v>1839</v>
      </c>
      <c r="C11" s="126"/>
      <c r="D11" s="106" t="s">
        <v>36</v>
      </c>
      <c r="E11" s="149" t="s">
        <v>1840</v>
      </c>
      <c r="F11" s="232" t="s">
        <v>1841</v>
      </c>
      <c r="G11" s="146">
        <v>10000000</v>
      </c>
      <c r="H11" s="1" t="s">
        <v>139</v>
      </c>
      <c r="I11" s="45" t="s">
        <v>120</v>
      </c>
    </row>
    <row r="12" spans="1:9" s="5" customFormat="1" ht="18.75" customHeight="1" x14ac:dyDescent="0.25">
      <c r="A12" s="78">
        <v>8</v>
      </c>
      <c r="B12" s="233" t="s">
        <v>1842</v>
      </c>
      <c r="C12" s="126"/>
      <c r="D12" s="106" t="s">
        <v>1863</v>
      </c>
      <c r="E12" s="149" t="s">
        <v>1843</v>
      </c>
      <c r="F12" s="232" t="s">
        <v>1844</v>
      </c>
      <c r="G12" s="146">
        <v>10000000</v>
      </c>
      <c r="H12" s="1" t="s">
        <v>139</v>
      </c>
      <c r="I12" s="45" t="s">
        <v>120</v>
      </c>
    </row>
    <row r="13" spans="1:9" s="5" customFormat="1" ht="18.75" customHeight="1" x14ac:dyDescent="0.25">
      <c r="A13" s="78">
        <v>9</v>
      </c>
      <c r="B13" s="233" t="s">
        <v>1845</v>
      </c>
      <c r="C13" s="126"/>
      <c r="D13" s="106" t="s">
        <v>97</v>
      </c>
      <c r="E13" s="131" t="s">
        <v>1846</v>
      </c>
      <c r="F13" s="232" t="s">
        <v>1847</v>
      </c>
      <c r="G13" s="146">
        <v>10000000</v>
      </c>
      <c r="H13" s="1" t="s">
        <v>139</v>
      </c>
      <c r="I13" s="45" t="s">
        <v>120</v>
      </c>
    </row>
    <row r="14" spans="1:9" s="5" customFormat="1" ht="18.75" customHeight="1" x14ac:dyDescent="0.25">
      <c r="A14" s="78">
        <v>10</v>
      </c>
      <c r="B14" s="234" t="s">
        <v>1848</v>
      </c>
      <c r="C14" s="126"/>
      <c r="D14" s="106" t="s">
        <v>411</v>
      </c>
      <c r="E14" s="149" t="s">
        <v>1849</v>
      </c>
      <c r="F14" s="232" t="s">
        <v>1850</v>
      </c>
      <c r="G14" s="146">
        <v>10000000</v>
      </c>
      <c r="H14" s="1" t="s">
        <v>139</v>
      </c>
      <c r="I14" s="45" t="s">
        <v>120</v>
      </c>
    </row>
    <row r="15" spans="1:9" s="5" customFormat="1" ht="18.75" customHeight="1" x14ac:dyDescent="0.25">
      <c r="A15" s="78">
        <v>11</v>
      </c>
      <c r="B15" s="234" t="s">
        <v>410</v>
      </c>
      <c r="C15" s="126"/>
      <c r="D15" s="106" t="s">
        <v>1693</v>
      </c>
      <c r="E15" s="149" t="s">
        <v>1851</v>
      </c>
      <c r="F15" s="112" t="s">
        <v>1866</v>
      </c>
      <c r="G15" s="146">
        <v>10000000</v>
      </c>
      <c r="H15" s="1" t="s">
        <v>139</v>
      </c>
      <c r="I15" s="45" t="s">
        <v>120</v>
      </c>
    </row>
    <row r="16" spans="1:9" s="5" customFormat="1" ht="18.75" customHeight="1" x14ac:dyDescent="0.25">
      <c r="A16" s="78">
        <v>12</v>
      </c>
      <c r="B16" s="234" t="s">
        <v>1852</v>
      </c>
      <c r="C16" s="126"/>
      <c r="D16" s="106" t="s">
        <v>1693</v>
      </c>
      <c r="E16" s="149" t="s">
        <v>1853</v>
      </c>
      <c r="F16" s="112" t="s">
        <v>1854</v>
      </c>
      <c r="G16" s="146">
        <v>10000000</v>
      </c>
      <c r="H16" s="1" t="s">
        <v>139</v>
      </c>
      <c r="I16" s="45" t="s">
        <v>120</v>
      </c>
    </row>
    <row r="17" spans="1:12" s="5" customFormat="1" ht="18.75" customHeight="1" x14ac:dyDescent="0.25">
      <c r="A17" s="78">
        <v>13</v>
      </c>
      <c r="B17" s="234" t="s">
        <v>692</v>
      </c>
      <c r="C17" s="126"/>
      <c r="D17" s="106" t="s">
        <v>39</v>
      </c>
      <c r="E17" s="149" t="s">
        <v>1855</v>
      </c>
      <c r="F17" s="112" t="s">
        <v>1856</v>
      </c>
      <c r="G17" s="146">
        <v>10000000</v>
      </c>
      <c r="H17" s="1" t="s">
        <v>139</v>
      </c>
      <c r="I17" s="45" t="s">
        <v>120</v>
      </c>
    </row>
    <row r="18" spans="1:12" s="5" customFormat="1" ht="18.75" customHeight="1" x14ac:dyDescent="0.25">
      <c r="A18" s="78">
        <v>14</v>
      </c>
      <c r="B18" s="234" t="s">
        <v>1857</v>
      </c>
      <c r="C18" s="126"/>
      <c r="D18" s="106" t="s">
        <v>412</v>
      </c>
      <c r="E18" s="149" t="s">
        <v>1858</v>
      </c>
      <c r="F18" s="112" t="s">
        <v>1859</v>
      </c>
      <c r="G18" s="146">
        <v>10000000</v>
      </c>
      <c r="H18" s="1" t="s">
        <v>139</v>
      </c>
      <c r="I18" s="45" t="s">
        <v>120</v>
      </c>
    </row>
    <row r="19" spans="1:12" s="5" customFormat="1" ht="18.75" customHeight="1" x14ac:dyDescent="0.25">
      <c r="A19" s="78"/>
      <c r="B19" s="73"/>
      <c r="C19" s="74"/>
      <c r="D19" s="75"/>
      <c r="E19" s="76"/>
      <c r="F19" s="73"/>
      <c r="G19" s="79"/>
      <c r="H19" s="1"/>
      <c r="I19" s="45"/>
      <c r="J19" s="235">
        <f>SUM(G5:G19)</f>
        <v>140000000</v>
      </c>
      <c r="K19" s="5">
        <v>14</v>
      </c>
    </row>
    <row r="20" spans="1:12" s="5" customFormat="1" ht="18.75" customHeight="1" x14ac:dyDescent="0.25">
      <c r="A20" s="78">
        <v>1</v>
      </c>
      <c r="B20" s="118" t="s">
        <v>692</v>
      </c>
      <c r="C20" s="118"/>
      <c r="D20" s="106" t="s">
        <v>39</v>
      </c>
      <c r="E20" s="112" t="s">
        <v>576</v>
      </c>
      <c r="F20" s="112" t="s">
        <v>1192</v>
      </c>
      <c r="G20" s="193">
        <v>35000000</v>
      </c>
      <c r="H20" s="1" t="s">
        <v>139</v>
      </c>
      <c r="I20" s="45" t="s">
        <v>105</v>
      </c>
    </row>
    <row r="21" spans="1:12" s="5" customFormat="1" ht="18.75" customHeight="1" x14ac:dyDescent="0.25">
      <c r="A21" s="78"/>
      <c r="B21" s="73"/>
      <c r="C21" s="74"/>
      <c r="D21" s="75"/>
      <c r="E21" s="76"/>
      <c r="F21" s="73"/>
      <c r="G21" s="79"/>
      <c r="H21" s="1"/>
      <c r="I21" s="45"/>
      <c r="J21" s="235">
        <f>SUM(G20:G21)</f>
        <v>35000000</v>
      </c>
      <c r="K21" s="5">
        <v>1</v>
      </c>
    </row>
    <row r="22" spans="1:12" s="5" customFormat="1" ht="18.75" customHeight="1" x14ac:dyDescent="0.25">
      <c r="A22" s="78">
        <v>1</v>
      </c>
      <c r="B22" s="104" t="s">
        <v>1895</v>
      </c>
      <c r="C22" s="249"/>
      <c r="D22" s="106" t="s">
        <v>411</v>
      </c>
      <c r="E22" s="249"/>
      <c r="F22" s="103" t="s">
        <v>1896</v>
      </c>
      <c r="G22" s="250">
        <v>100000000</v>
      </c>
      <c r="H22" s="1" t="s">
        <v>139</v>
      </c>
      <c r="I22" s="45" t="s">
        <v>1878</v>
      </c>
      <c r="J22" s="80"/>
      <c r="K22" s="239"/>
      <c r="L22" s="54"/>
    </row>
    <row r="23" spans="1:12" s="5" customFormat="1" ht="18.75" customHeight="1" x14ac:dyDescent="0.25">
      <c r="A23" s="1"/>
      <c r="B23" s="69"/>
      <c r="C23" s="66"/>
      <c r="D23" s="67"/>
      <c r="E23" s="70"/>
      <c r="F23" s="69"/>
      <c r="G23" s="72"/>
      <c r="H23" s="1"/>
      <c r="I23" s="45"/>
      <c r="J23" s="80">
        <v>100000000</v>
      </c>
      <c r="K23" s="5">
        <v>1</v>
      </c>
      <c r="L23" s="54"/>
    </row>
    <row r="24" spans="1:12" x14ac:dyDescent="0.25">
      <c r="A24" s="13"/>
      <c r="B24" s="1"/>
      <c r="C24" s="2"/>
      <c r="D24" s="33"/>
      <c r="E24" s="1"/>
      <c r="F24" s="1"/>
      <c r="G24" s="46">
        <f>SUM(G5:G23)</f>
        <v>275000000</v>
      </c>
      <c r="H24" s="6"/>
      <c r="I24" s="6"/>
      <c r="K24" s="254">
        <f>SUM(K19:K23)</f>
        <v>16</v>
      </c>
    </row>
  </sheetData>
  <sortState ref="A4:O17">
    <sortCondition descending="1" ref="G4:G17"/>
  </sortState>
  <mergeCells count="2">
    <mergeCell ref="A1:I1"/>
    <mergeCell ref="A2:I2"/>
  </mergeCells>
  <conditionalFormatting sqref="B20:C20">
    <cfRule type="duplicateValues" dxfId="25" priority="1"/>
  </conditionalFormatting>
  <pageMargins left="0.70866141732283472" right="0.23622047244094491" top="0.74803149606299213" bottom="0.74803149606299213" header="0.31496062992125984" footer="0.31496062992125984"/>
  <pageSetup paperSize="9" scale="75" fitToHeight="2" orientation="portrait" horizontalDpi="4294967292" verticalDpi="0" copies="2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26"/>
  <sheetViews>
    <sheetView zoomScale="90" zoomScaleNormal="90" workbookViewId="0">
      <selection activeCell="L12" sqref="L12"/>
    </sheetView>
  </sheetViews>
  <sheetFormatPr defaultRowHeight="15" x14ac:dyDescent="0.25"/>
  <cols>
    <col min="1" max="1" width="14.140625" style="5" customWidth="1"/>
    <col min="2" max="2" width="4.85546875" style="16" customWidth="1"/>
    <col min="3" max="3" width="54.7109375" style="5" customWidth="1"/>
    <col min="4" max="4" width="5.28515625" style="5" customWidth="1"/>
    <col min="5" max="5" width="5.42578125" style="5" customWidth="1"/>
    <col min="6" max="6" width="5.28515625" style="5" customWidth="1"/>
    <col min="7" max="8" width="5.7109375" style="5" customWidth="1"/>
    <col min="9" max="9" width="6.42578125" style="5" customWidth="1"/>
    <col min="10" max="10" width="4.42578125" style="5" customWidth="1"/>
    <col min="11" max="11" width="6.42578125" style="5" customWidth="1"/>
    <col min="12" max="12" width="6.5703125" style="5" customWidth="1"/>
    <col min="13" max="13" width="9.42578125" style="5" customWidth="1"/>
    <col min="14" max="16384" width="9.140625" style="5"/>
  </cols>
  <sheetData>
    <row r="1" spans="1:13" ht="15.75" x14ac:dyDescent="0.25">
      <c r="A1" s="94" t="s">
        <v>419</v>
      </c>
      <c r="B1" s="95"/>
    </row>
    <row r="2" spans="1:13" ht="15.75" x14ac:dyDescent="0.25">
      <c r="A2" s="94" t="s">
        <v>136</v>
      </c>
      <c r="B2" s="95"/>
    </row>
    <row r="3" spans="1:13" ht="15.75" x14ac:dyDescent="0.25">
      <c r="A3" s="94" t="s">
        <v>141</v>
      </c>
      <c r="B3" s="95"/>
    </row>
    <row r="5" spans="1:13" x14ac:dyDescent="0.25">
      <c r="A5" s="292" t="s">
        <v>138</v>
      </c>
      <c r="B5" s="292" t="s">
        <v>133</v>
      </c>
      <c r="C5" s="292" t="s">
        <v>570</v>
      </c>
      <c r="D5" s="295" t="s">
        <v>132</v>
      </c>
      <c r="E5" s="295"/>
      <c r="F5" s="295"/>
      <c r="G5" s="295"/>
      <c r="H5" s="295"/>
      <c r="I5" s="295"/>
      <c r="J5" s="295"/>
      <c r="K5" s="295"/>
      <c r="L5" s="295"/>
      <c r="M5" s="295"/>
    </row>
    <row r="6" spans="1:13" x14ac:dyDescent="0.25">
      <c r="A6" s="293"/>
      <c r="B6" s="293"/>
      <c r="C6" s="293"/>
      <c r="D6" s="243" t="s">
        <v>121</v>
      </c>
      <c r="E6" s="243" t="s">
        <v>122</v>
      </c>
      <c r="F6" s="244" t="s">
        <v>123</v>
      </c>
      <c r="G6" s="244" t="s">
        <v>124</v>
      </c>
      <c r="H6" s="244" t="s">
        <v>125</v>
      </c>
      <c r="I6" s="244" t="s">
        <v>126</v>
      </c>
      <c r="J6" s="244" t="s">
        <v>127</v>
      </c>
      <c r="K6" s="244" t="s">
        <v>128</v>
      </c>
      <c r="L6" s="244" t="s">
        <v>129</v>
      </c>
      <c r="M6" s="245" t="s">
        <v>134</v>
      </c>
    </row>
    <row r="7" spans="1:13" x14ac:dyDescent="0.25">
      <c r="A7" s="294"/>
      <c r="B7" s="294"/>
      <c r="C7" s="294"/>
      <c r="D7" s="243" t="s">
        <v>130</v>
      </c>
      <c r="E7" s="243" t="s">
        <v>130</v>
      </c>
      <c r="F7" s="243" t="s">
        <v>130</v>
      </c>
      <c r="G7" s="243" t="s">
        <v>130</v>
      </c>
      <c r="H7" s="243" t="s">
        <v>130</v>
      </c>
      <c r="I7" s="243" t="s">
        <v>130</v>
      </c>
      <c r="J7" s="243" t="s">
        <v>130</v>
      </c>
      <c r="K7" s="243" t="s">
        <v>130</v>
      </c>
      <c r="L7" s="243" t="s">
        <v>130</v>
      </c>
      <c r="M7" s="243" t="s">
        <v>130</v>
      </c>
    </row>
    <row r="8" spans="1:13" s="14" customFormat="1" ht="21.75" customHeight="1" x14ac:dyDescent="0.25">
      <c r="A8" s="289" t="s">
        <v>102</v>
      </c>
      <c r="B8" s="246">
        <v>1</v>
      </c>
      <c r="C8" s="59" t="s">
        <v>135</v>
      </c>
      <c r="D8" s="247">
        <v>24</v>
      </c>
      <c r="E8" s="246">
        <v>31</v>
      </c>
      <c r="F8" s="246">
        <v>30</v>
      </c>
      <c r="G8" s="246">
        <v>46</v>
      </c>
      <c r="H8" s="246">
        <v>26</v>
      </c>
      <c r="I8" s="246">
        <v>39</v>
      </c>
      <c r="J8" s="246">
        <v>10</v>
      </c>
      <c r="K8" s="246">
        <v>36</v>
      </c>
      <c r="L8" s="246">
        <v>14</v>
      </c>
      <c r="M8" s="91">
        <f t="shared" ref="M8:M19" si="0">D8+E8+F8+G8+H8+I8+J8+K8+L8</f>
        <v>256</v>
      </c>
    </row>
    <row r="9" spans="1:13" s="14" customFormat="1" ht="21.75" customHeight="1" x14ac:dyDescent="0.25">
      <c r="A9" s="290"/>
      <c r="B9" s="246">
        <v>2</v>
      </c>
      <c r="C9" s="59" t="s">
        <v>104</v>
      </c>
      <c r="D9" s="246">
        <v>10</v>
      </c>
      <c r="E9" s="246">
        <v>2</v>
      </c>
      <c r="F9" s="246">
        <v>3</v>
      </c>
      <c r="G9" s="246">
        <v>13</v>
      </c>
      <c r="H9" s="246">
        <v>7</v>
      </c>
      <c r="I9" s="246">
        <v>11</v>
      </c>
      <c r="J9" s="246">
        <v>1</v>
      </c>
      <c r="K9" s="246">
        <v>12</v>
      </c>
      <c r="L9" s="246"/>
      <c r="M9" s="91">
        <f t="shared" si="0"/>
        <v>59</v>
      </c>
    </row>
    <row r="10" spans="1:13" s="14" customFormat="1" ht="21.75" customHeight="1" x14ac:dyDescent="0.25">
      <c r="A10" s="290"/>
      <c r="B10" s="246">
        <v>3</v>
      </c>
      <c r="C10" s="59" t="s">
        <v>105</v>
      </c>
      <c r="D10" s="246">
        <v>14</v>
      </c>
      <c r="E10" s="246">
        <v>5</v>
      </c>
      <c r="F10" s="246">
        <v>16</v>
      </c>
      <c r="G10" s="246">
        <v>13</v>
      </c>
      <c r="H10" s="246">
        <v>6</v>
      </c>
      <c r="I10" s="246">
        <v>13</v>
      </c>
      <c r="J10" s="246">
        <v>7</v>
      </c>
      <c r="K10" s="246">
        <v>56</v>
      </c>
      <c r="L10" s="246">
        <v>1</v>
      </c>
      <c r="M10" s="91">
        <f>D10+E10+F10+G10+H10+I10+J10+K10+L10</f>
        <v>131</v>
      </c>
    </row>
    <row r="11" spans="1:13" s="14" customFormat="1" ht="21.75" customHeight="1" x14ac:dyDescent="0.25">
      <c r="A11" s="290"/>
      <c r="B11" s="246">
        <v>4</v>
      </c>
      <c r="C11" s="13" t="s">
        <v>1878</v>
      </c>
      <c r="D11" s="90">
        <v>2</v>
      </c>
      <c r="E11" s="90">
        <v>1</v>
      </c>
      <c r="F11" s="90">
        <v>1</v>
      </c>
      <c r="G11" s="90">
        <v>2</v>
      </c>
      <c r="H11" s="90">
        <v>2</v>
      </c>
      <c r="I11" s="90">
        <v>1</v>
      </c>
      <c r="J11" s="90">
        <v>2</v>
      </c>
      <c r="K11" s="90">
        <v>4</v>
      </c>
      <c r="L11" s="90">
        <v>1</v>
      </c>
      <c r="M11" s="90">
        <f>SUM(D11:L11)</f>
        <v>16</v>
      </c>
    </row>
    <row r="12" spans="1:13" s="14" customFormat="1" ht="24.75" customHeight="1" x14ac:dyDescent="0.25">
      <c r="A12" s="245" t="s">
        <v>417</v>
      </c>
      <c r="B12" s="246">
        <v>5</v>
      </c>
      <c r="C12" s="59" t="s">
        <v>417</v>
      </c>
      <c r="D12" s="246">
        <v>3</v>
      </c>
      <c r="E12" s="246">
        <v>1</v>
      </c>
      <c r="F12" s="246"/>
      <c r="G12" s="246">
        <v>1</v>
      </c>
      <c r="H12" s="246"/>
      <c r="I12" s="246">
        <v>4</v>
      </c>
      <c r="J12" s="246">
        <v>4</v>
      </c>
      <c r="K12" s="246">
        <v>10</v>
      </c>
      <c r="L12" s="248"/>
      <c r="M12" s="91">
        <f t="shared" ref="M12" si="1">D12+E12+F12+G12+H12+I12+J12+K12+L12</f>
        <v>23</v>
      </c>
    </row>
    <row r="13" spans="1:13" s="14" customFormat="1" ht="15.75" customHeight="1" x14ac:dyDescent="0.25">
      <c r="A13" s="289" t="s">
        <v>418</v>
      </c>
      <c r="B13" s="246">
        <v>6</v>
      </c>
      <c r="C13" s="59" t="s">
        <v>413</v>
      </c>
      <c r="D13" s="246">
        <v>2</v>
      </c>
      <c r="E13" s="246">
        <v>1</v>
      </c>
      <c r="F13" s="246">
        <v>1</v>
      </c>
      <c r="G13" s="246"/>
      <c r="H13" s="246"/>
      <c r="I13" s="246">
        <v>3</v>
      </c>
      <c r="J13" s="246"/>
      <c r="K13" s="246">
        <v>8</v>
      </c>
      <c r="L13" s="248"/>
      <c r="M13" s="91">
        <f t="shared" si="0"/>
        <v>15</v>
      </c>
    </row>
    <row r="14" spans="1:13" s="14" customFormat="1" ht="15.75" customHeight="1" x14ac:dyDescent="0.25">
      <c r="A14" s="290"/>
      <c r="B14" s="246">
        <v>7</v>
      </c>
      <c r="C14" s="59" t="s">
        <v>1869</v>
      </c>
      <c r="D14" s="246"/>
      <c r="E14" s="246"/>
      <c r="F14" s="246"/>
      <c r="G14" s="246"/>
      <c r="H14" s="246"/>
      <c r="I14" s="246"/>
      <c r="J14" s="246"/>
      <c r="K14" s="246"/>
      <c r="L14" s="248"/>
      <c r="M14" s="91">
        <f t="shared" ref="M14" si="2">D14+E14+F14+G14+H14+I14+J14+K14+L14</f>
        <v>0</v>
      </c>
    </row>
    <row r="15" spans="1:13" s="14" customFormat="1" ht="15.75" customHeight="1" x14ac:dyDescent="0.25">
      <c r="A15" s="290"/>
      <c r="B15" s="246">
        <v>8</v>
      </c>
      <c r="C15" s="59" t="s">
        <v>1870</v>
      </c>
      <c r="D15" s="246"/>
      <c r="E15" s="246"/>
      <c r="F15" s="246"/>
      <c r="G15" s="246"/>
      <c r="H15" s="246"/>
      <c r="I15" s="246"/>
      <c r="J15" s="246"/>
      <c r="K15" s="246"/>
      <c r="L15" s="248"/>
      <c r="M15" s="91">
        <f t="shared" ref="M15" si="3">D15+E15+F15+G15+H15+I15+J15+K15+L15</f>
        <v>0</v>
      </c>
    </row>
    <row r="16" spans="1:13" s="14" customFormat="1" ht="25.5" customHeight="1" x14ac:dyDescent="0.25">
      <c r="A16" s="290"/>
      <c r="B16" s="246">
        <v>9</v>
      </c>
      <c r="C16" s="59" t="s">
        <v>416</v>
      </c>
      <c r="D16" s="246"/>
      <c r="E16" s="246"/>
      <c r="F16" s="246"/>
      <c r="G16" s="246"/>
      <c r="H16" s="246"/>
      <c r="I16" s="246"/>
      <c r="J16" s="246"/>
      <c r="K16" s="246">
        <v>1</v>
      </c>
      <c r="L16" s="248"/>
      <c r="M16" s="91">
        <f>D16+E16+F16+G16+H16+I16+J16+K16+L16</f>
        <v>1</v>
      </c>
    </row>
    <row r="17" spans="1:13" s="14" customFormat="1" ht="15.75" customHeight="1" x14ac:dyDescent="0.25">
      <c r="A17" s="290"/>
      <c r="B17" s="246">
        <v>10</v>
      </c>
      <c r="C17" s="59" t="s">
        <v>1871</v>
      </c>
      <c r="D17" s="246"/>
      <c r="E17" s="246"/>
      <c r="F17" s="246"/>
      <c r="G17" s="246"/>
      <c r="H17" s="246"/>
      <c r="I17" s="246"/>
      <c r="J17" s="246"/>
      <c r="K17" s="246"/>
      <c r="L17" s="248"/>
      <c r="M17" s="91"/>
    </row>
    <row r="18" spans="1:13" s="14" customFormat="1" ht="15.75" customHeight="1" x14ac:dyDescent="0.25">
      <c r="A18" s="290"/>
      <c r="B18" s="246">
        <v>11</v>
      </c>
      <c r="C18" s="59" t="s">
        <v>414</v>
      </c>
      <c r="D18" s="246"/>
      <c r="E18" s="246"/>
      <c r="F18" s="246"/>
      <c r="G18" s="246"/>
      <c r="H18" s="246"/>
      <c r="I18" s="246">
        <v>1</v>
      </c>
      <c r="J18" s="246"/>
      <c r="K18" s="246"/>
      <c r="L18" s="248"/>
      <c r="M18" s="91">
        <f t="shared" si="0"/>
        <v>1</v>
      </c>
    </row>
    <row r="19" spans="1:13" s="14" customFormat="1" ht="27.75" customHeight="1" x14ac:dyDescent="0.25">
      <c r="A19" s="290"/>
      <c r="B19" s="246">
        <v>12</v>
      </c>
      <c r="C19" s="59" t="s">
        <v>1872</v>
      </c>
      <c r="D19" s="246"/>
      <c r="E19" s="246"/>
      <c r="F19" s="246"/>
      <c r="G19" s="246"/>
      <c r="H19" s="246"/>
      <c r="I19" s="246"/>
      <c r="J19" s="246"/>
      <c r="K19" s="246"/>
      <c r="L19" s="248"/>
      <c r="M19" s="91">
        <f t="shared" si="0"/>
        <v>0</v>
      </c>
    </row>
    <row r="20" spans="1:13" s="14" customFormat="1" ht="27.75" customHeight="1" x14ac:dyDescent="0.25">
      <c r="A20" s="290"/>
      <c r="B20" s="246">
        <v>13</v>
      </c>
      <c r="C20" s="242" t="s">
        <v>1873</v>
      </c>
      <c r="D20" s="246"/>
      <c r="E20" s="246">
        <v>1</v>
      </c>
      <c r="F20" s="246"/>
      <c r="G20" s="246"/>
      <c r="H20" s="246"/>
      <c r="I20" s="246"/>
      <c r="J20" s="246"/>
      <c r="K20" s="246">
        <v>1</v>
      </c>
      <c r="L20" s="248"/>
      <c r="M20" s="91">
        <f>D20+E20+F20+G20+H20+I20+J20+K20+L20</f>
        <v>2</v>
      </c>
    </row>
    <row r="21" spans="1:13" s="14" customFormat="1" ht="27.75" customHeight="1" x14ac:dyDescent="0.25">
      <c r="A21" s="290"/>
      <c r="B21" s="246">
        <v>14</v>
      </c>
      <c r="C21" s="242" t="s">
        <v>1874</v>
      </c>
      <c r="D21" s="246"/>
      <c r="E21" s="246"/>
      <c r="F21" s="246"/>
      <c r="G21" s="246"/>
      <c r="H21" s="246"/>
      <c r="I21" s="246"/>
      <c r="J21" s="246"/>
      <c r="K21" s="246"/>
      <c r="L21" s="248"/>
      <c r="M21" s="91">
        <f t="shared" ref="M21" si="4">D21+E21+F21+G21+H21+I21+J21+K21+L21</f>
        <v>0</v>
      </c>
    </row>
    <row r="22" spans="1:13" s="14" customFormat="1" ht="27.75" customHeight="1" x14ac:dyDescent="0.25">
      <c r="A22" s="290"/>
      <c r="B22" s="246">
        <v>15</v>
      </c>
      <c r="C22" s="59" t="s">
        <v>1875</v>
      </c>
      <c r="D22" s="246"/>
      <c r="E22" s="246"/>
      <c r="F22" s="246"/>
      <c r="G22" s="246"/>
      <c r="H22" s="246"/>
      <c r="I22" s="246"/>
      <c r="J22" s="246"/>
      <c r="K22" s="246">
        <v>1</v>
      </c>
      <c r="L22" s="248"/>
      <c r="M22" s="91">
        <f>D22+E22+F22+G22+H22+I22+J22+K22+L22</f>
        <v>1</v>
      </c>
    </row>
    <row r="23" spans="1:13" s="14" customFormat="1" ht="15.75" customHeight="1" x14ac:dyDescent="0.25">
      <c r="A23" s="290"/>
      <c r="B23" s="246">
        <v>16</v>
      </c>
      <c r="C23" s="59" t="s">
        <v>415</v>
      </c>
      <c r="D23" s="246"/>
      <c r="E23" s="246"/>
      <c r="F23" s="246"/>
      <c r="G23" s="246"/>
      <c r="H23" s="246"/>
      <c r="I23" s="246">
        <v>1</v>
      </c>
      <c r="J23" s="246"/>
      <c r="K23" s="246"/>
      <c r="L23" s="248"/>
      <c r="M23" s="91">
        <f t="shared" ref="M23" si="5">D23+E23+F23+G23+H23+I23+J23+K23+L23</f>
        <v>1</v>
      </c>
    </row>
    <row r="24" spans="1:13" s="14" customFormat="1" ht="23.25" customHeight="1" x14ac:dyDescent="0.25">
      <c r="A24" s="290"/>
      <c r="B24" s="246">
        <v>17</v>
      </c>
      <c r="C24" s="59" t="s">
        <v>1876</v>
      </c>
      <c r="D24" s="246"/>
      <c r="E24" s="246"/>
      <c r="F24" s="246"/>
      <c r="G24" s="246"/>
      <c r="H24" s="246"/>
      <c r="I24" s="246">
        <v>1</v>
      </c>
      <c r="J24" s="246"/>
      <c r="K24" s="246"/>
      <c r="L24" s="248"/>
      <c r="M24" s="91">
        <f t="shared" ref="M24" si="6">D24+E24+F24+G24+H24+I24+J24+K24+L24</f>
        <v>1</v>
      </c>
    </row>
    <row r="25" spans="1:13" s="14" customFormat="1" ht="29.25" customHeight="1" x14ac:dyDescent="0.25">
      <c r="A25" s="291"/>
      <c r="B25" s="246">
        <v>18</v>
      </c>
      <c r="C25" s="242" t="s">
        <v>1877</v>
      </c>
      <c r="D25" s="246"/>
      <c r="E25" s="246"/>
      <c r="F25" s="246"/>
      <c r="G25" s="246"/>
      <c r="H25" s="246"/>
      <c r="I25" s="246"/>
      <c r="J25" s="246"/>
      <c r="K25" s="246"/>
      <c r="L25" s="248"/>
      <c r="M25" s="91">
        <f t="shared" ref="M25" si="7">D25+E25+F25+G25+H25+I25+J25+K25+L25</f>
        <v>0</v>
      </c>
    </row>
    <row r="26" spans="1:13" s="14" customFormat="1" ht="17.25" customHeight="1" x14ac:dyDescent="0.25">
      <c r="A26" s="13"/>
      <c r="B26" s="90"/>
      <c r="C26" s="91" t="s">
        <v>137</v>
      </c>
      <c r="D26" s="91">
        <f t="shared" ref="D26:M26" si="8">SUM(D8:D23)</f>
        <v>55</v>
      </c>
      <c r="E26" s="99">
        <f t="shared" si="8"/>
        <v>42</v>
      </c>
      <c r="F26" s="99">
        <f t="shared" si="8"/>
        <v>51</v>
      </c>
      <c r="G26" s="99">
        <f t="shared" si="8"/>
        <v>75</v>
      </c>
      <c r="H26" s="91">
        <f t="shared" si="8"/>
        <v>41</v>
      </c>
      <c r="I26" s="99">
        <f>SUM(I8:I25)</f>
        <v>74</v>
      </c>
      <c r="J26" s="99">
        <f t="shared" si="8"/>
        <v>24</v>
      </c>
      <c r="K26" s="99">
        <f t="shared" si="8"/>
        <v>129</v>
      </c>
      <c r="L26" s="99">
        <f t="shared" si="8"/>
        <v>16</v>
      </c>
      <c r="M26" s="91">
        <f t="shared" si="8"/>
        <v>506</v>
      </c>
    </row>
  </sheetData>
  <mergeCells count="6">
    <mergeCell ref="A13:A25"/>
    <mergeCell ref="A5:A7"/>
    <mergeCell ref="B5:B7"/>
    <mergeCell ref="C5:C7"/>
    <mergeCell ref="D5:M5"/>
    <mergeCell ref="A8:A11"/>
  </mergeCells>
  <pageMargins left="0.49" right="0.118110236220472" top="0.74803149606299202" bottom="0.74803149606299202" header="0.31496062992126" footer="0.31496062992126"/>
  <pageSetup paperSize="9" scale="97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4"/>
  <sheetViews>
    <sheetView workbookViewId="0">
      <selection activeCell="K6" sqref="K6"/>
    </sheetView>
  </sheetViews>
  <sheetFormatPr defaultRowHeight="15" customHeight="1" x14ac:dyDescent="0.25"/>
  <cols>
    <col min="1" max="1" width="4.85546875" style="5" customWidth="1"/>
    <col min="2" max="2" width="42.42578125" style="14" customWidth="1"/>
    <col min="3" max="3" width="12.7109375" style="19" customWidth="1"/>
    <col min="4" max="4" width="21.7109375" style="31" customWidth="1"/>
    <col min="5" max="5" width="26.7109375" style="14" customWidth="1"/>
    <col min="6" max="6" width="45.85546875" style="14" customWidth="1"/>
    <col min="7" max="7" width="21" style="48" customWidth="1"/>
    <col min="8" max="8" width="31.140625" style="23" customWidth="1"/>
  </cols>
  <sheetData>
    <row r="1" spans="1:8" ht="15" customHeight="1" x14ac:dyDescent="0.25">
      <c r="A1" s="288" t="s">
        <v>1868</v>
      </c>
      <c r="B1" s="288"/>
      <c r="C1" s="288"/>
      <c r="D1" s="288"/>
      <c r="E1" s="288"/>
      <c r="F1" s="288"/>
      <c r="G1" s="288"/>
      <c r="H1" s="288"/>
    </row>
    <row r="2" spans="1:8" ht="15" customHeight="1" x14ac:dyDescent="0.25">
      <c r="A2" s="288" t="s">
        <v>108</v>
      </c>
      <c r="B2" s="288"/>
      <c r="C2" s="288"/>
      <c r="D2" s="288"/>
      <c r="E2" s="288"/>
      <c r="F2" s="288"/>
      <c r="G2" s="288"/>
      <c r="H2" s="288"/>
    </row>
    <row r="4" spans="1:8" ht="15" customHeight="1" x14ac:dyDescent="0.25">
      <c r="A4" s="15" t="s">
        <v>3</v>
      </c>
      <c r="B4" s="15" t="s">
        <v>756</v>
      </c>
      <c r="C4" s="18" t="s">
        <v>0</v>
      </c>
      <c r="D4" s="18" t="s">
        <v>4</v>
      </c>
      <c r="E4" s="15" t="s">
        <v>1</v>
      </c>
      <c r="F4" s="15" t="s">
        <v>2</v>
      </c>
      <c r="G4" s="47" t="s">
        <v>103</v>
      </c>
      <c r="H4" s="15" t="s">
        <v>107</v>
      </c>
    </row>
    <row r="5" spans="1:8" ht="15" customHeight="1" x14ac:dyDescent="0.25">
      <c r="A5" s="1">
        <v>1</v>
      </c>
      <c r="B5" s="100" t="s">
        <v>420</v>
      </c>
      <c r="C5" s="74"/>
      <c r="D5" s="106" t="s">
        <v>466</v>
      </c>
      <c r="E5" s="101" t="s">
        <v>442</v>
      </c>
      <c r="F5" s="101" t="s">
        <v>482</v>
      </c>
      <c r="G5" s="109">
        <v>10000000</v>
      </c>
      <c r="H5" s="45" t="s">
        <v>267</v>
      </c>
    </row>
    <row r="6" spans="1:8" ht="15" customHeight="1" x14ac:dyDescent="0.25">
      <c r="A6" s="1">
        <v>2</v>
      </c>
      <c r="B6" s="101" t="s">
        <v>421</v>
      </c>
      <c r="C6" s="74"/>
      <c r="D6" s="106" t="s">
        <v>466</v>
      </c>
      <c r="E6" s="105" t="s">
        <v>443</v>
      </c>
      <c r="F6" s="108" t="s">
        <v>483</v>
      </c>
      <c r="G6" s="109">
        <v>10000000</v>
      </c>
      <c r="H6" s="45" t="s">
        <v>267</v>
      </c>
    </row>
    <row r="7" spans="1:8" ht="15" customHeight="1" x14ac:dyDescent="0.25">
      <c r="A7" s="1">
        <v>3</v>
      </c>
      <c r="B7" s="101" t="s">
        <v>276</v>
      </c>
      <c r="C7" s="74"/>
      <c r="D7" s="107" t="s">
        <v>467</v>
      </c>
      <c r="E7" s="101" t="s">
        <v>444</v>
      </c>
      <c r="F7" s="108" t="s">
        <v>484</v>
      </c>
      <c r="G7" s="109">
        <v>10000000</v>
      </c>
      <c r="H7" s="45" t="s">
        <v>267</v>
      </c>
    </row>
    <row r="8" spans="1:8" ht="15" customHeight="1" x14ac:dyDescent="0.25">
      <c r="A8" s="1">
        <v>4</v>
      </c>
      <c r="B8" s="101" t="s">
        <v>422</v>
      </c>
      <c r="C8" s="74"/>
      <c r="D8" s="106" t="s">
        <v>92</v>
      </c>
      <c r="E8" s="105" t="s">
        <v>445</v>
      </c>
      <c r="F8" s="108" t="s">
        <v>485</v>
      </c>
      <c r="G8" s="109">
        <v>10000000</v>
      </c>
      <c r="H8" s="45" t="s">
        <v>267</v>
      </c>
    </row>
    <row r="9" spans="1:8" ht="15" customHeight="1" x14ac:dyDescent="0.25">
      <c r="A9" s="1">
        <v>5</v>
      </c>
      <c r="B9" s="101" t="s">
        <v>423</v>
      </c>
      <c r="C9" s="74"/>
      <c r="D9" s="106" t="s">
        <v>468</v>
      </c>
      <c r="E9" s="105" t="s">
        <v>446</v>
      </c>
      <c r="F9" s="101" t="s">
        <v>486</v>
      </c>
      <c r="G9" s="109">
        <v>10000000</v>
      </c>
      <c r="H9" s="45" t="s">
        <v>267</v>
      </c>
    </row>
    <row r="10" spans="1:8" ht="15" customHeight="1" x14ac:dyDescent="0.25">
      <c r="A10" s="1">
        <v>6</v>
      </c>
      <c r="B10" s="102" t="s">
        <v>274</v>
      </c>
      <c r="C10" s="74"/>
      <c r="D10" s="106" t="s">
        <v>275</v>
      </c>
      <c r="E10" s="102" t="s">
        <v>447</v>
      </c>
      <c r="F10" s="101" t="s">
        <v>487</v>
      </c>
      <c r="G10" s="109">
        <v>10000000</v>
      </c>
      <c r="H10" s="45" t="s">
        <v>267</v>
      </c>
    </row>
    <row r="11" spans="1:8" ht="15" customHeight="1" x14ac:dyDescent="0.25">
      <c r="A11" s="1">
        <v>7</v>
      </c>
      <c r="B11" s="102" t="s">
        <v>424</v>
      </c>
      <c r="C11" s="74"/>
      <c r="D11" s="106" t="s">
        <v>469</v>
      </c>
      <c r="E11" s="102" t="s">
        <v>448</v>
      </c>
      <c r="F11" s="101" t="s">
        <v>488</v>
      </c>
      <c r="G11" s="109">
        <v>10000000</v>
      </c>
      <c r="H11" s="45" t="s">
        <v>267</v>
      </c>
    </row>
    <row r="12" spans="1:8" ht="15" customHeight="1" x14ac:dyDescent="0.25">
      <c r="A12" s="1">
        <v>8</v>
      </c>
      <c r="B12" s="103" t="s">
        <v>425</v>
      </c>
      <c r="C12" s="74"/>
      <c r="D12" s="106" t="s">
        <v>469</v>
      </c>
      <c r="E12" s="103" t="s">
        <v>449</v>
      </c>
      <c r="F12" s="101" t="s">
        <v>489</v>
      </c>
      <c r="G12" s="109">
        <v>10000000</v>
      </c>
      <c r="H12" s="45" t="s">
        <v>267</v>
      </c>
    </row>
    <row r="13" spans="1:8" ht="15" customHeight="1" x14ac:dyDescent="0.25">
      <c r="A13" s="1">
        <v>9</v>
      </c>
      <c r="B13" s="103" t="s">
        <v>426</v>
      </c>
      <c r="C13" s="74"/>
      <c r="D13" s="106" t="s">
        <v>279</v>
      </c>
      <c r="E13" s="103" t="s">
        <v>450</v>
      </c>
      <c r="F13" s="101" t="s">
        <v>490</v>
      </c>
      <c r="G13" s="109">
        <v>10000000</v>
      </c>
      <c r="H13" s="45" t="s">
        <v>267</v>
      </c>
    </row>
    <row r="14" spans="1:8" ht="15" customHeight="1" x14ac:dyDescent="0.25">
      <c r="A14" s="1">
        <v>10</v>
      </c>
      <c r="B14" s="104" t="s">
        <v>427</v>
      </c>
      <c r="C14" s="74"/>
      <c r="D14" s="106" t="s">
        <v>470</v>
      </c>
      <c r="E14" s="104" t="s">
        <v>451</v>
      </c>
      <c r="F14" s="101" t="s">
        <v>491</v>
      </c>
      <c r="G14" s="109">
        <v>10000000</v>
      </c>
      <c r="H14" s="45" t="s">
        <v>267</v>
      </c>
    </row>
    <row r="15" spans="1:8" ht="15" customHeight="1" x14ac:dyDescent="0.25">
      <c r="A15" s="1">
        <v>11</v>
      </c>
      <c r="B15" s="100" t="s">
        <v>428</v>
      </c>
      <c r="C15" s="74"/>
      <c r="D15" s="106" t="s">
        <v>471</v>
      </c>
      <c r="E15" s="103" t="s">
        <v>452</v>
      </c>
      <c r="F15" s="101" t="s">
        <v>492</v>
      </c>
      <c r="G15" s="109">
        <v>10000000</v>
      </c>
      <c r="H15" s="45" t="s">
        <v>267</v>
      </c>
    </row>
    <row r="16" spans="1:8" ht="15" customHeight="1" x14ac:dyDescent="0.25">
      <c r="A16" s="1">
        <v>12</v>
      </c>
      <c r="B16" s="104" t="s">
        <v>429</v>
      </c>
      <c r="C16" s="74"/>
      <c r="D16" s="106" t="s">
        <v>472</v>
      </c>
      <c r="E16" s="104" t="s">
        <v>453</v>
      </c>
      <c r="F16" s="101" t="s">
        <v>493</v>
      </c>
      <c r="G16" s="109">
        <v>10000000</v>
      </c>
      <c r="H16" s="45" t="s">
        <v>267</v>
      </c>
    </row>
    <row r="17" spans="1:8" ht="15" customHeight="1" x14ac:dyDescent="0.25">
      <c r="A17" s="1">
        <v>13</v>
      </c>
      <c r="B17" s="101" t="s">
        <v>430</v>
      </c>
      <c r="C17" s="74"/>
      <c r="D17" s="106" t="s">
        <v>265</v>
      </c>
      <c r="E17" s="104" t="s">
        <v>454</v>
      </c>
      <c r="F17" s="101" t="s">
        <v>494</v>
      </c>
      <c r="G17" s="109">
        <v>10000000</v>
      </c>
      <c r="H17" s="45" t="s">
        <v>267</v>
      </c>
    </row>
    <row r="18" spans="1:8" ht="15" customHeight="1" x14ac:dyDescent="0.25">
      <c r="A18" s="1">
        <v>14</v>
      </c>
      <c r="B18" s="101" t="s">
        <v>431</v>
      </c>
      <c r="C18" s="74"/>
      <c r="D18" s="106" t="s">
        <v>473</v>
      </c>
      <c r="E18" s="104" t="s">
        <v>455</v>
      </c>
      <c r="F18" s="101" t="s">
        <v>495</v>
      </c>
      <c r="G18" s="109">
        <v>10000000</v>
      </c>
      <c r="H18" s="45" t="s">
        <v>267</v>
      </c>
    </row>
    <row r="19" spans="1:8" ht="15" customHeight="1" x14ac:dyDescent="0.25">
      <c r="A19" s="1">
        <v>15</v>
      </c>
      <c r="B19" s="101" t="s">
        <v>432</v>
      </c>
      <c r="C19" s="74"/>
      <c r="D19" s="106" t="s">
        <v>474</v>
      </c>
      <c r="E19" s="104" t="s">
        <v>456</v>
      </c>
      <c r="F19" s="101" t="s">
        <v>496</v>
      </c>
      <c r="G19" s="109">
        <v>10000000</v>
      </c>
      <c r="H19" s="45" t="s">
        <v>267</v>
      </c>
    </row>
    <row r="20" spans="1:8" ht="15" customHeight="1" x14ac:dyDescent="0.25">
      <c r="A20" s="1">
        <v>16</v>
      </c>
      <c r="B20" s="101" t="s">
        <v>433</v>
      </c>
      <c r="C20" s="74"/>
      <c r="D20" s="106" t="s">
        <v>475</v>
      </c>
      <c r="E20" s="104" t="s">
        <v>457</v>
      </c>
      <c r="F20" s="101" t="s">
        <v>497</v>
      </c>
      <c r="G20" s="110">
        <v>10000000</v>
      </c>
      <c r="H20" s="45" t="s">
        <v>267</v>
      </c>
    </row>
    <row r="21" spans="1:8" ht="15" customHeight="1" x14ac:dyDescent="0.25">
      <c r="A21" s="1">
        <v>17</v>
      </c>
      <c r="B21" s="101" t="s">
        <v>434</v>
      </c>
      <c r="C21" s="74"/>
      <c r="D21" s="106" t="s">
        <v>278</v>
      </c>
      <c r="E21" s="104" t="s">
        <v>458</v>
      </c>
      <c r="F21" s="101" t="s">
        <v>498</v>
      </c>
      <c r="G21" s="109">
        <v>10000000</v>
      </c>
      <c r="H21" s="45" t="s">
        <v>267</v>
      </c>
    </row>
    <row r="22" spans="1:8" ht="15" customHeight="1" x14ac:dyDescent="0.25">
      <c r="A22" s="1">
        <v>18</v>
      </c>
      <c r="B22" s="101" t="s">
        <v>435</v>
      </c>
      <c r="C22" s="74"/>
      <c r="D22" s="106" t="s">
        <v>263</v>
      </c>
      <c r="E22" s="104" t="s">
        <v>459</v>
      </c>
      <c r="F22" s="101" t="s">
        <v>499</v>
      </c>
      <c r="G22" s="109">
        <v>10000000</v>
      </c>
      <c r="H22" s="45" t="s">
        <v>267</v>
      </c>
    </row>
    <row r="23" spans="1:8" ht="15" customHeight="1" x14ac:dyDescent="0.25">
      <c r="A23" s="1">
        <v>19</v>
      </c>
      <c r="B23" s="101" t="s">
        <v>436</v>
      </c>
      <c r="C23" s="74"/>
      <c r="D23" s="106" t="s">
        <v>476</v>
      </c>
      <c r="E23" s="104" t="s">
        <v>460</v>
      </c>
      <c r="F23" s="101" t="s">
        <v>500</v>
      </c>
      <c r="G23" s="109">
        <v>10000000</v>
      </c>
      <c r="H23" s="45" t="s">
        <v>267</v>
      </c>
    </row>
    <row r="24" spans="1:8" ht="15" customHeight="1" x14ac:dyDescent="0.25">
      <c r="A24" s="1">
        <v>20</v>
      </c>
      <c r="B24" s="101" t="s">
        <v>437</v>
      </c>
      <c r="C24" s="74"/>
      <c r="D24" s="106" t="s">
        <v>477</v>
      </c>
      <c r="E24" s="104" t="s">
        <v>461</v>
      </c>
      <c r="F24" s="101" t="s">
        <v>501</v>
      </c>
      <c r="G24" s="109">
        <v>10000000</v>
      </c>
      <c r="H24" s="45" t="s">
        <v>267</v>
      </c>
    </row>
    <row r="25" spans="1:8" ht="15" customHeight="1" x14ac:dyDescent="0.25">
      <c r="A25" s="1">
        <v>21</v>
      </c>
      <c r="B25" s="101" t="s">
        <v>438</v>
      </c>
      <c r="C25" s="74"/>
      <c r="D25" s="106" t="s">
        <v>478</v>
      </c>
      <c r="E25" s="104" t="s">
        <v>462</v>
      </c>
      <c r="F25" s="101" t="s">
        <v>502</v>
      </c>
      <c r="G25" s="109">
        <v>10000000</v>
      </c>
      <c r="H25" s="45" t="s">
        <v>267</v>
      </c>
    </row>
    <row r="26" spans="1:8" ht="15" customHeight="1" x14ac:dyDescent="0.25">
      <c r="A26" s="1">
        <v>22</v>
      </c>
      <c r="B26" s="101" t="s">
        <v>439</v>
      </c>
      <c r="C26" s="74"/>
      <c r="D26" s="106" t="s">
        <v>479</v>
      </c>
      <c r="E26" s="104" t="s">
        <v>463</v>
      </c>
      <c r="F26" s="101" t="s">
        <v>503</v>
      </c>
      <c r="G26" s="109">
        <v>10000000</v>
      </c>
      <c r="H26" s="45" t="s">
        <v>267</v>
      </c>
    </row>
    <row r="27" spans="1:8" ht="15" customHeight="1" x14ac:dyDescent="0.25">
      <c r="A27" s="1">
        <v>23</v>
      </c>
      <c r="B27" s="101" t="s">
        <v>440</v>
      </c>
      <c r="C27" s="74"/>
      <c r="D27" s="106" t="s">
        <v>480</v>
      </c>
      <c r="E27" s="104" t="s">
        <v>464</v>
      </c>
      <c r="F27" s="101" t="s">
        <v>504</v>
      </c>
      <c r="G27" s="109">
        <v>10000000</v>
      </c>
      <c r="H27" s="45" t="s">
        <v>267</v>
      </c>
    </row>
    <row r="28" spans="1:8" ht="15" customHeight="1" x14ac:dyDescent="0.25">
      <c r="A28" s="1">
        <v>24</v>
      </c>
      <c r="B28" s="101" t="s">
        <v>441</v>
      </c>
      <c r="C28" s="74"/>
      <c r="D28" s="106" t="s">
        <v>481</v>
      </c>
      <c r="E28" s="104" t="s">
        <v>465</v>
      </c>
      <c r="F28" s="101" t="s">
        <v>505</v>
      </c>
      <c r="G28" s="109">
        <v>10000000</v>
      </c>
      <c r="H28" s="45" t="s">
        <v>267</v>
      </c>
    </row>
    <row r="29" spans="1:8" ht="15" customHeight="1" x14ac:dyDescent="0.25">
      <c r="A29" s="1"/>
      <c r="B29" s="73"/>
      <c r="C29" s="74"/>
      <c r="D29" s="75"/>
      <c r="E29" s="76"/>
      <c r="F29" s="73"/>
      <c r="G29" s="71"/>
      <c r="H29" s="45"/>
    </row>
    <row r="30" spans="1:8" ht="15" customHeight="1" x14ac:dyDescent="0.25">
      <c r="A30" s="1">
        <v>1</v>
      </c>
      <c r="B30" s="111" t="s">
        <v>506</v>
      </c>
      <c r="C30" s="89"/>
      <c r="D30" s="121" t="s">
        <v>530</v>
      </c>
      <c r="E30" s="112" t="s">
        <v>255</v>
      </c>
      <c r="F30" s="112" t="s">
        <v>507</v>
      </c>
      <c r="G30" s="113">
        <v>65000000</v>
      </c>
      <c r="H30" s="45" t="s">
        <v>104</v>
      </c>
    </row>
    <row r="31" spans="1:8" ht="15" customHeight="1" x14ac:dyDescent="0.25">
      <c r="A31" s="1">
        <v>2</v>
      </c>
      <c r="B31" s="112" t="s">
        <v>508</v>
      </c>
      <c r="C31" s="89"/>
      <c r="D31" s="120" t="s">
        <v>269</v>
      </c>
      <c r="E31" s="112" t="s">
        <v>509</v>
      </c>
      <c r="F31" s="112" t="s">
        <v>510</v>
      </c>
      <c r="G31" s="113">
        <v>65000000</v>
      </c>
      <c r="H31" s="45" t="s">
        <v>104</v>
      </c>
    </row>
    <row r="32" spans="1:8" ht="15" customHeight="1" x14ac:dyDescent="0.25">
      <c r="A32" s="1">
        <v>3</v>
      </c>
      <c r="B32" s="112" t="s">
        <v>511</v>
      </c>
      <c r="C32" s="89"/>
      <c r="D32" s="120" t="s">
        <v>62</v>
      </c>
      <c r="E32" s="112" t="s">
        <v>264</v>
      </c>
      <c r="F32" s="112" t="s">
        <v>512</v>
      </c>
      <c r="G32" s="114">
        <v>20000000</v>
      </c>
      <c r="H32" s="45" t="s">
        <v>104</v>
      </c>
    </row>
    <row r="33" spans="1:8" ht="15" customHeight="1" x14ac:dyDescent="0.25">
      <c r="A33" s="1">
        <v>4</v>
      </c>
      <c r="B33" s="115" t="s">
        <v>513</v>
      </c>
      <c r="C33" s="89"/>
      <c r="D33" s="120" t="s">
        <v>271</v>
      </c>
      <c r="E33" s="116" t="s">
        <v>514</v>
      </c>
      <c r="F33" s="117" t="s">
        <v>515</v>
      </c>
      <c r="G33" s="114">
        <v>20000000</v>
      </c>
      <c r="H33" s="45" t="s">
        <v>104</v>
      </c>
    </row>
    <row r="34" spans="1:8" ht="15" customHeight="1" x14ac:dyDescent="0.25">
      <c r="A34" s="1">
        <v>5</v>
      </c>
      <c r="B34" s="112" t="s">
        <v>516</v>
      </c>
      <c r="C34" s="89"/>
      <c r="D34" s="120" t="s">
        <v>272</v>
      </c>
      <c r="E34" s="118" t="s">
        <v>517</v>
      </c>
      <c r="F34" s="112" t="s">
        <v>518</v>
      </c>
      <c r="G34" s="119">
        <v>20002500</v>
      </c>
      <c r="H34" s="45" t="s">
        <v>104</v>
      </c>
    </row>
    <row r="35" spans="1:8" ht="15" customHeight="1" x14ac:dyDescent="0.25">
      <c r="A35" s="1">
        <v>6</v>
      </c>
      <c r="B35" s="112" t="s">
        <v>519</v>
      </c>
      <c r="C35" s="89"/>
      <c r="D35" s="120" t="s">
        <v>273</v>
      </c>
      <c r="E35" s="118" t="s">
        <v>520</v>
      </c>
      <c r="F35" s="112" t="s">
        <v>521</v>
      </c>
      <c r="G35" s="119">
        <v>20000000</v>
      </c>
      <c r="H35" s="45" t="s">
        <v>104</v>
      </c>
    </row>
    <row r="36" spans="1:8" ht="15" customHeight="1" x14ac:dyDescent="0.25">
      <c r="A36" s="1">
        <v>7</v>
      </c>
      <c r="B36" s="112" t="s">
        <v>522</v>
      </c>
      <c r="C36" s="89"/>
      <c r="D36" s="120" t="s">
        <v>270</v>
      </c>
      <c r="E36" s="118" t="s">
        <v>523</v>
      </c>
      <c r="F36" s="112" t="s">
        <v>524</v>
      </c>
      <c r="G36" s="119">
        <v>20100000</v>
      </c>
      <c r="H36" s="45" t="s">
        <v>104</v>
      </c>
    </row>
    <row r="37" spans="1:8" ht="15" customHeight="1" x14ac:dyDescent="0.25">
      <c r="A37" s="1">
        <v>8</v>
      </c>
      <c r="B37" s="112" t="s">
        <v>281</v>
      </c>
      <c r="C37" s="89"/>
      <c r="D37" s="120" t="s">
        <v>277</v>
      </c>
      <c r="E37" s="118" t="s">
        <v>264</v>
      </c>
      <c r="F37" s="112" t="s">
        <v>512</v>
      </c>
      <c r="G37" s="119">
        <v>15000000</v>
      </c>
      <c r="H37" s="45" t="s">
        <v>104</v>
      </c>
    </row>
    <row r="38" spans="1:8" ht="15" customHeight="1" x14ac:dyDescent="0.25">
      <c r="A38" s="1">
        <v>9</v>
      </c>
      <c r="B38" s="112" t="s">
        <v>525</v>
      </c>
      <c r="C38" s="89"/>
      <c r="D38" s="122" t="s">
        <v>531</v>
      </c>
      <c r="E38" s="118" t="s">
        <v>526</v>
      </c>
      <c r="F38" s="112" t="s">
        <v>527</v>
      </c>
      <c r="G38" s="119">
        <v>15000000</v>
      </c>
      <c r="H38" s="45" t="s">
        <v>104</v>
      </c>
    </row>
    <row r="39" spans="1:8" ht="15" customHeight="1" x14ac:dyDescent="0.25">
      <c r="A39" s="1">
        <v>10</v>
      </c>
      <c r="B39" s="112" t="s">
        <v>261</v>
      </c>
      <c r="C39" s="89"/>
      <c r="D39" s="123" t="s">
        <v>262</v>
      </c>
      <c r="E39" s="118" t="s">
        <v>528</v>
      </c>
      <c r="F39" s="112" t="s">
        <v>529</v>
      </c>
      <c r="G39" s="119">
        <v>15000000</v>
      </c>
      <c r="H39" s="45" t="s">
        <v>104</v>
      </c>
    </row>
    <row r="40" spans="1:8" ht="15" customHeight="1" x14ac:dyDescent="0.25">
      <c r="A40" s="1"/>
      <c r="B40" s="73"/>
      <c r="C40" s="74"/>
      <c r="D40" s="75"/>
      <c r="E40" s="76"/>
      <c r="F40" s="73"/>
      <c r="G40" s="87"/>
      <c r="H40" s="45"/>
    </row>
    <row r="41" spans="1:8" ht="15" customHeight="1" x14ac:dyDescent="0.25">
      <c r="A41" s="1">
        <v>1</v>
      </c>
      <c r="B41" s="112" t="s">
        <v>532</v>
      </c>
      <c r="C41" s="126"/>
      <c r="D41" s="129" t="s">
        <v>60</v>
      </c>
      <c r="E41" s="125" t="s">
        <v>268</v>
      </c>
      <c r="F41" s="112" t="s">
        <v>533</v>
      </c>
      <c r="G41" s="127">
        <v>37500000</v>
      </c>
      <c r="H41" s="45" t="s">
        <v>105</v>
      </c>
    </row>
    <row r="42" spans="1:8" ht="15" customHeight="1" x14ac:dyDescent="0.25">
      <c r="A42" s="1">
        <v>2</v>
      </c>
      <c r="B42" s="112" t="s">
        <v>534</v>
      </c>
      <c r="C42" s="126"/>
      <c r="D42" s="129" t="s">
        <v>89</v>
      </c>
      <c r="E42" s="125" t="s">
        <v>535</v>
      </c>
      <c r="F42" s="112" t="s">
        <v>536</v>
      </c>
      <c r="G42" s="127">
        <v>37500000</v>
      </c>
      <c r="H42" s="45" t="s">
        <v>105</v>
      </c>
    </row>
    <row r="43" spans="1:8" ht="15" customHeight="1" x14ac:dyDescent="0.25">
      <c r="A43" s="1">
        <v>3</v>
      </c>
      <c r="B43" s="112" t="s">
        <v>537</v>
      </c>
      <c r="C43" s="126"/>
      <c r="D43" s="129" t="s">
        <v>280</v>
      </c>
      <c r="E43" s="125" t="s">
        <v>538</v>
      </c>
      <c r="F43" s="112" t="s">
        <v>571</v>
      </c>
      <c r="G43" s="127">
        <v>20000000</v>
      </c>
      <c r="H43" s="45" t="s">
        <v>105</v>
      </c>
    </row>
    <row r="44" spans="1:8" ht="15" customHeight="1" x14ac:dyDescent="0.25">
      <c r="A44" s="1">
        <v>4</v>
      </c>
      <c r="B44" s="112" t="s">
        <v>539</v>
      </c>
      <c r="C44" s="126"/>
      <c r="D44" s="133" t="s">
        <v>610</v>
      </c>
      <c r="E44" s="125" t="s">
        <v>540</v>
      </c>
      <c r="F44" s="112" t="s">
        <v>541</v>
      </c>
      <c r="G44" s="127">
        <v>15000000</v>
      </c>
      <c r="H44" s="45" t="s">
        <v>105</v>
      </c>
    </row>
    <row r="45" spans="1:8" ht="15" customHeight="1" x14ac:dyDescent="0.25">
      <c r="A45" s="1">
        <v>5</v>
      </c>
      <c r="B45" s="112" t="s">
        <v>266</v>
      </c>
      <c r="C45" s="126"/>
      <c r="D45" s="122" t="s">
        <v>625</v>
      </c>
      <c r="E45" s="125" t="s">
        <v>542</v>
      </c>
      <c r="F45" s="112" t="s">
        <v>543</v>
      </c>
      <c r="G45" s="127">
        <v>15000000</v>
      </c>
      <c r="H45" s="45" t="s">
        <v>105</v>
      </c>
    </row>
    <row r="46" spans="1:8" ht="15" customHeight="1" x14ac:dyDescent="0.25">
      <c r="A46" s="1">
        <v>6</v>
      </c>
      <c r="B46" s="112" t="s">
        <v>544</v>
      </c>
      <c r="C46" s="126"/>
      <c r="D46" s="133" t="s">
        <v>641</v>
      </c>
      <c r="E46" s="125" t="s">
        <v>545</v>
      </c>
      <c r="F46" s="112" t="s">
        <v>546</v>
      </c>
      <c r="G46" s="127">
        <v>20000000</v>
      </c>
      <c r="H46" s="45" t="s">
        <v>105</v>
      </c>
    </row>
    <row r="47" spans="1:8" ht="15" customHeight="1" x14ac:dyDescent="0.25">
      <c r="A47" s="1">
        <v>7</v>
      </c>
      <c r="B47" s="112" t="s">
        <v>547</v>
      </c>
      <c r="C47" s="126"/>
      <c r="D47" s="133" t="s">
        <v>653</v>
      </c>
      <c r="E47" s="125" t="s">
        <v>548</v>
      </c>
      <c r="F47" s="112" t="s">
        <v>549</v>
      </c>
      <c r="G47" s="127">
        <v>20000000</v>
      </c>
      <c r="H47" s="45" t="s">
        <v>105</v>
      </c>
    </row>
    <row r="48" spans="1:8" ht="15" customHeight="1" x14ac:dyDescent="0.25">
      <c r="A48" s="1">
        <v>8</v>
      </c>
      <c r="B48" s="112" t="s">
        <v>550</v>
      </c>
      <c r="C48" s="126"/>
      <c r="D48" s="133" t="s">
        <v>656</v>
      </c>
      <c r="E48" s="125" t="s">
        <v>551</v>
      </c>
      <c r="F48" s="112" t="s">
        <v>552</v>
      </c>
      <c r="G48" s="127">
        <v>20000000</v>
      </c>
      <c r="H48" s="45" t="s">
        <v>105</v>
      </c>
    </row>
    <row r="49" spans="1:8" ht="15" customHeight="1" x14ac:dyDescent="0.25">
      <c r="A49" s="1">
        <v>9</v>
      </c>
      <c r="B49" s="112" t="s">
        <v>553</v>
      </c>
      <c r="C49" s="126"/>
      <c r="D49" s="133" t="s">
        <v>660</v>
      </c>
      <c r="E49" s="125" t="s">
        <v>554</v>
      </c>
      <c r="F49" s="112" t="s">
        <v>555</v>
      </c>
      <c r="G49" s="127">
        <v>20000000</v>
      </c>
      <c r="H49" s="45" t="s">
        <v>105</v>
      </c>
    </row>
    <row r="50" spans="1:8" ht="15" customHeight="1" x14ac:dyDescent="0.25">
      <c r="A50" s="1">
        <v>10</v>
      </c>
      <c r="B50" s="112" t="s">
        <v>556</v>
      </c>
      <c r="C50" s="126"/>
      <c r="D50" s="133" t="s">
        <v>282</v>
      </c>
      <c r="E50" s="125" t="s">
        <v>557</v>
      </c>
      <c r="F50" s="112" t="s">
        <v>558</v>
      </c>
      <c r="G50" s="127">
        <v>20000000</v>
      </c>
      <c r="H50" s="45" t="s">
        <v>105</v>
      </c>
    </row>
    <row r="51" spans="1:8" ht="15" customHeight="1" x14ac:dyDescent="0.25">
      <c r="A51" s="1">
        <v>11</v>
      </c>
      <c r="B51" s="112" t="s">
        <v>559</v>
      </c>
      <c r="C51" s="126"/>
      <c r="D51" s="136" t="s">
        <v>670</v>
      </c>
      <c r="E51" s="125" t="s">
        <v>560</v>
      </c>
      <c r="F51" s="112" t="s">
        <v>572</v>
      </c>
      <c r="G51" s="127">
        <v>17500000</v>
      </c>
      <c r="H51" s="45" t="s">
        <v>105</v>
      </c>
    </row>
    <row r="52" spans="1:8" ht="15" customHeight="1" x14ac:dyDescent="0.25">
      <c r="A52" s="1">
        <v>12</v>
      </c>
      <c r="B52" s="112" t="s">
        <v>561</v>
      </c>
      <c r="C52" s="126"/>
      <c r="D52" s="107" t="s">
        <v>680</v>
      </c>
      <c r="E52" s="125" t="s">
        <v>562</v>
      </c>
      <c r="F52" s="112" t="s">
        <v>563</v>
      </c>
      <c r="G52" s="127">
        <v>15000000</v>
      </c>
      <c r="H52" s="45" t="s">
        <v>105</v>
      </c>
    </row>
    <row r="53" spans="1:8" ht="15" customHeight="1" x14ac:dyDescent="0.25">
      <c r="A53" s="1">
        <v>13</v>
      </c>
      <c r="B53" s="112" t="s">
        <v>564</v>
      </c>
      <c r="C53" s="126"/>
      <c r="D53" s="133" t="s">
        <v>688</v>
      </c>
      <c r="E53" s="125" t="s">
        <v>565</v>
      </c>
      <c r="F53" s="112" t="s">
        <v>566</v>
      </c>
      <c r="G53" s="127">
        <v>15000000</v>
      </c>
      <c r="H53" s="45" t="s">
        <v>105</v>
      </c>
    </row>
    <row r="54" spans="1:8" ht="15" customHeight="1" x14ac:dyDescent="0.25">
      <c r="A54" s="1">
        <v>14</v>
      </c>
      <c r="B54" s="112" t="s">
        <v>567</v>
      </c>
      <c r="C54" s="126"/>
      <c r="D54" s="107" t="s">
        <v>85</v>
      </c>
      <c r="E54" s="125" t="s">
        <v>568</v>
      </c>
      <c r="F54" s="112" t="s">
        <v>569</v>
      </c>
      <c r="G54" s="127">
        <v>15000000</v>
      </c>
      <c r="H54" s="45" t="s">
        <v>105</v>
      </c>
    </row>
    <row r="55" spans="1:8" ht="15" customHeight="1" x14ac:dyDescent="0.25">
      <c r="A55" s="1"/>
      <c r="B55" s="73"/>
      <c r="C55" s="74"/>
      <c r="D55" s="75"/>
      <c r="E55" s="76"/>
      <c r="F55" s="73"/>
      <c r="G55" s="71"/>
      <c r="H55" s="45"/>
    </row>
    <row r="56" spans="1:8" ht="15" customHeight="1" x14ac:dyDescent="0.25">
      <c r="A56" s="1"/>
      <c r="B56" s="73"/>
      <c r="C56" s="74"/>
      <c r="D56" s="75"/>
      <c r="E56" s="76"/>
      <c r="F56" s="73"/>
      <c r="G56" s="71"/>
      <c r="H56" s="45"/>
    </row>
    <row r="57" spans="1:8" ht="15" customHeight="1" x14ac:dyDescent="0.25">
      <c r="A57" s="1"/>
      <c r="B57" s="73"/>
      <c r="C57" s="74"/>
      <c r="D57" s="75"/>
      <c r="E57" s="76"/>
      <c r="F57" s="73"/>
      <c r="G57" s="71"/>
      <c r="H57" s="45"/>
    </row>
    <row r="58" spans="1:8" ht="15" customHeight="1" x14ac:dyDescent="0.25">
      <c r="A58" s="1">
        <v>1</v>
      </c>
      <c r="B58" s="139" t="s">
        <v>734</v>
      </c>
      <c r="C58" s="74"/>
      <c r="D58" s="136" t="s">
        <v>670</v>
      </c>
      <c r="E58" s="76" t="s">
        <v>98</v>
      </c>
      <c r="F58" s="68" t="s">
        <v>735</v>
      </c>
      <c r="G58" s="141">
        <v>48200000</v>
      </c>
      <c r="H58" s="45" t="s">
        <v>715</v>
      </c>
    </row>
    <row r="59" spans="1:8" ht="15" customHeight="1" x14ac:dyDescent="0.25">
      <c r="A59" s="1">
        <v>2</v>
      </c>
      <c r="B59" s="139" t="s">
        <v>743</v>
      </c>
      <c r="C59" s="74"/>
      <c r="D59" s="136" t="s">
        <v>89</v>
      </c>
      <c r="E59" s="76"/>
      <c r="F59" s="68" t="s">
        <v>744</v>
      </c>
      <c r="G59" s="141">
        <v>37100000</v>
      </c>
      <c r="H59" s="45" t="s">
        <v>715</v>
      </c>
    </row>
    <row r="60" spans="1:8" ht="15" customHeight="1" x14ac:dyDescent="0.25">
      <c r="A60" s="1"/>
      <c r="B60" s="69"/>
      <c r="C60" s="66"/>
      <c r="D60" s="67"/>
      <c r="E60" s="70"/>
      <c r="F60" s="69"/>
      <c r="G60" s="71"/>
      <c r="H60" s="45"/>
    </row>
    <row r="62" spans="1:8" ht="15" customHeight="1" x14ac:dyDescent="0.25">
      <c r="A62" s="5">
        <v>1</v>
      </c>
      <c r="B62" s="104" t="s">
        <v>1879</v>
      </c>
      <c r="C62" s="249"/>
      <c r="D62" s="120" t="s">
        <v>1880</v>
      </c>
      <c r="E62" s="249"/>
      <c r="F62" s="102" t="s">
        <v>1881</v>
      </c>
      <c r="G62" s="250">
        <v>100000000</v>
      </c>
      <c r="H62" s="45" t="s">
        <v>1878</v>
      </c>
    </row>
    <row r="63" spans="1:8" ht="15" customHeight="1" x14ac:dyDescent="0.25">
      <c r="A63" s="54">
        <v>2</v>
      </c>
      <c r="B63" s="103" t="s">
        <v>1882</v>
      </c>
      <c r="C63" s="249"/>
      <c r="D63" s="251" t="s">
        <v>1883</v>
      </c>
      <c r="E63" s="249"/>
      <c r="F63" s="102" t="s">
        <v>1884</v>
      </c>
      <c r="G63" s="250">
        <v>100000000</v>
      </c>
      <c r="H63" s="45" t="s">
        <v>1878</v>
      </c>
    </row>
    <row r="64" spans="1:8" ht="15" customHeight="1" x14ac:dyDescent="0.25">
      <c r="B64" s="54"/>
      <c r="C64" s="5"/>
      <c r="D64" s="5"/>
      <c r="E64" s="5"/>
      <c r="F64" s="5"/>
      <c r="G64" s="5"/>
      <c r="H64" s="5"/>
    </row>
    <row r="65" spans="1:8" ht="15" customHeight="1" x14ac:dyDescent="0.25">
      <c r="A65" s="255">
        <v>1</v>
      </c>
      <c r="B65" s="256" t="s">
        <v>1906</v>
      </c>
      <c r="C65" s="257"/>
      <c r="D65" s="258" t="s">
        <v>1907</v>
      </c>
      <c r="E65" s="256" t="s">
        <v>1908</v>
      </c>
      <c r="F65" s="256" t="s">
        <v>1909</v>
      </c>
      <c r="G65" s="259">
        <v>10000000</v>
      </c>
      <c r="H65" s="256" t="s">
        <v>1910</v>
      </c>
    </row>
    <row r="66" spans="1:8" ht="15" customHeight="1" x14ac:dyDescent="0.25">
      <c r="A66" s="255">
        <v>2</v>
      </c>
      <c r="B66" s="256" t="s">
        <v>1911</v>
      </c>
      <c r="C66" s="257"/>
      <c r="D66" s="258" t="s">
        <v>1912</v>
      </c>
      <c r="E66" s="256" t="s">
        <v>1913</v>
      </c>
      <c r="F66" s="256" t="s">
        <v>1914</v>
      </c>
      <c r="G66" s="259">
        <v>10000000</v>
      </c>
      <c r="H66" s="256" t="s">
        <v>1910</v>
      </c>
    </row>
    <row r="67" spans="1:8" ht="15" customHeight="1" x14ac:dyDescent="0.25">
      <c r="A67" s="255">
        <v>3</v>
      </c>
      <c r="B67" s="256" t="s">
        <v>1915</v>
      </c>
      <c r="C67" s="257"/>
      <c r="D67" s="258" t="s">
        <v>1916</v>
      </c>
      <c r="E67" s="256"/>
      <c r="F67" s="256" t="s">
        <v>1917</v>
      </c>
      <c r="G67" s="260">
        <v>10000000</v>
      </c>
      <c r="H67" s="257" t="s">
        <v>1910</v>
      </c>
    </row>
    <row r="68" spans="1:8" ht="15" customHeight="1" x14ac:dyDescent="0.25">
      <c r="A68" s="1">
        <v>1</v>
      </c>
      <c r="B68" s="149" t="s">
        <v>757</v>
      </c>
      <c r="C68" s="150"/>
      <c r="D68" s="145" t="s">
        <v>842</v>
      </c>
      <c r="E68" s="149" t="s">
        <v>758</v>
      </c>
      <c r="F68" s="112" t="s">
        <v>759</v>
      </c>
      <c r="G68" s="146">
        <v>10000000</v>
      </c>
      <c r="H68" s="45" t="s">
        <v>110</v>
      </c>
    </row>
    <row r="69" spans="1:8" ht="15" customHeight="1" x14ac:dyDescent="0.25">
      <c r="A69" s="1">
        <v>2</v>
      </c>
      <c r="B69" s="149" t="s">
        <v>760</v>
      </c>
      <c r="C69" s="150"/>
      <c r="D69" s="145" t="s">
        <v>235</v>
      </c>
      <c r="E69" s="149" t="s">
        <v>761</v>
      </c>
      <c r="F69" s="112" t="s">
        <v>762</v>
      </c>
      <c r="G69" s="147">
        <v>10000000</v>
      </c>
      <c r="H69" s="45" t="s">
        <v>110</v>
      </c>
    </row>
    <row r="70" spans="1:8" ht="15" customHeight="1" x14ac:dyDescent="0.25">
      <c r="A70" s="1">
        <v>3</v>
      </c>
      <c r="B70" s="149" t="s">
        <v>763</v>
      </c>
      <c r="C70" s="150"/>
      <c r="D70" s="145" t="s">
        <v>234</v>
      </c>
      <c r="E70" s="149" t="s">
        <v>764</v>
      </c>
      <c r="F70" s="112" t="s">
        <v>765</v>
      </c>
      <c r="G70" s="147">
        <v>10000000</v>
      </c>
      <c r="H70" s="45" t="s">
        <v>110</v>
      </c>
    </row>
    <row r="71" spans="1:8" ht="15" customHeight="1" x14ac:dyDescent="0.25">
      <c r="A71" s="1">
        <v>4</v>
      </c>
      <c r="B71" s="149" t="s">
        <v>766</v>
      </c>
      <c r="C71" s="150"/>
      <c r="D71" s="145" t="s">
        <v>227</v>
      </c>
      <c r="E71" s="149" t="s">
        <v>767</v>
      </c>
      <c r="F71" s="112" t="s">
        <v>768</v>
      </c>
      <c r="G71" s="147">
        <v>15000000</v>
      </c>
      <c r="H71" s="45" t="s">
        <v>110</v>
      </c>
    </row>
    <row r="72" spans="1:8" ht="15" customHeight="1" x14ac:dyDescent="0.25">
      <c r="A72" s="1">
        <v>5</v>
      </c>
      <c r="B72" s="149" t="s">
        <v>769</v>
      </c>
      <c r="C72" s="150"/>
      <c r="D72" s="145" t="s">
        <v>258</v>
      </c>
      <c r="E72" s="149" t="s">
        <v>770</v>
      </c>
      <c r="F72" s="112" t="s">
        <v>771</v>
      </c>
      <c r="G72" s="147">
        <v>17500000</v>
      </c>
      <c r="H72" s="45" t="s">
        <v>110</v>
      </c>
    </row>
    <row r="73" spans="1:8" ht="15" customHeight="1" x14ac:dyDescent="0.25">
      <c r="A73" s="1">
        <v>6</v>
      </c>
      <c r="B73" s="149" t="s">
        <v>770</v>
      </c>
      <c r="C73" s="150"/>
      <c r="D73" s="145" t="s">
        <v>236</v>
      </c>
      <c r="E73" s="149" t="s">
        <v>767</v>
      </c>
      <c r="F73" s="112" t="s">
        <v>772</v>
      </c>
      <c r="G73" s="147">
        <v>10000000</v>
      </c>
      <c r="H73" s="45" t="s">
        <v>110</v>
      </c>
    </row>
    <row r="74" spans="1:8" ht="15" customHeight="1" x14ac:dyDescent="0.25">
      <c r="A74" s="1">
        <v>7</v>
      </c>
      <c r="B74" s="131" t="s">
        <v>773</v>
      </c>
      <c r="C74" s="150"/>
      <c r="D74" s="145" t="s">
        <v>228</v>
      </c>
      <c r="E74" s="131" t="s">
        <v>774</v>
      </c>
      <c r="F74" s="131" t="s">
        <v>775</v>
      </c>
      <c r="G74" s="148">
        <v>15000000</v>
      </c>
      <c r="H74" s="45" t="s">
        <v>110</v>
      </c>
    </row>
    <row r="75" spans="1:8" ht="15" customHeight="1" x14ac:dyDescent="0.25">
      <c r="A75" s="1">
        <v>8</v>
      </c>
      <c r="B75" s="131" t="s">
        <v>776</v>
      </c>
      <c r="C75" s="150"/>
      <c r="D75" s="145" t="s">
        <v>226</v>
      </c>
      <c r="E75" s="149" t="s">
        <v>777</v>
      </c>
      <c r="F75" s="112" t="s">
        <v>778</v>
      </c>
      <c r="G75" s="147">
        <v>17000000</v>
      </c>
      <c r="H75" s="45" t="s">
        <v>110</v>
      </c>
    </row>
    <row r="76" spans="1:8" ht="15" customHeight="1" x14ac:dyDescent="0.25">
      <c r="A76" s="1">
        <v>9</v>
      </c>
      <c r="B76" s="131" t="s">
        <v>779</v>
      </c>
      <c r="C76" s="150"/>
      <c r="D76" s="145" t="s">
        <v>231</v>
      </c>
      <c r="E76" s="131" t="s">
        <v>780</v>
      </c>
      <c r="F76" s="112" t="s">
        <v>781</v>
      </c>
      <c r="G76" s="147">
        <v>15000000</v>
      </c>
      <c r="H76" s="45" t="s">
        <v>110</v>
      </c>
    </row>
    <row r="77" spans="1:8" ht="15" customHeight="1" x14ac:dyDescent="0.25">
      <c r="A77" s="1">
        <v>10</v>
      </c>
      <c r="B77" s="131" t="s">
        <v>782</v>
      </c>
      <c r="C77" s="150"/>
      <c r="D77" s="106" t="s">
        <v>232</v>
      </c>
      <c r="E77" s="131" t="s">
        <v>783</v>
      </c>
      <c r="F77" s="112" t="s">
        <v>784</v>
      </c>
      <c r="G77" s="148">
        <v>10000000</v>
      </c>
      <c r="H77" s="45" t="s">
        <v>110</v>
      </c>
    </row>
    <row r="78" spans="1:8" ht="15" customHeight="1" x14ac:dyDescent="0.25">
      <c r="A78" s="1">
        <v>11</v>
      </c>
      <c r="B78" s="131" t="s">
        <v>785</v>
      </c>
      <c r="C78" s="150"/>
      <c r="D78" s="145" t="s">
        <v>233</v>
      </c>
      <c r="E78" s="131" t="s">
        <v>786</v>
      </c>
      <c r="F78" s="112" t="s">
        <v>787</v>
      </c>
      <c r="G78" s="147">
        <v>10000000</v>
      </c>
      <c r="H78" s="45" t="s">
        <v>110</v>
      </c>
    </row>
    <row r="79" spans="1:8" ht="15" customHeight="1" x14ac:dyDescent="0.25">
      <c r="A79" s="1">
        <v>12</v>
      </c>
      <c r="B79" s="131" t="s">
        <v>788</v>
      </c>
      <c r="C79" s="150"/>
      <c r="D79" s="145" t="s">
        <v>249</v>
      </c>
      <c r="E79" s="131" t="s">
        <v>789</v>
      </c>
      <c r="F79" s="112" t="s">
        <v>790</v>
      </c>
      <c r="G79" s="147">
        <v>10000000</v>
      </c>
      <c r="H79" s="45" t="s">
        <v>110</v>
      </c>
    </row>
    <row r="80" spans="1:8" ht="15" customHeight="1" x14ac:dyDescent="0.25">
      <c r="A80" s="1">
        <v>13</v>
      </c>
      <c r="B80" s="131" t="s">
        <v>791</v>
      </c>
      <c r="C80" s="150"/>
      <c r="D80" s="106" t="s">
        <v>247</v>
      </c>
      <c r="E80" s="131" t="s">
        <v>792</v>
      </c>
      <c r="F80" s="112" t="s">
        <v>793</v>
      </c>
      <c r="G80" s="148">
        <v>10000000</v>
      </c>
      <c r="H80" s="45" t="s">
        <v>110</v>
      </c>
    </row>
    <row r="81" spans="1:8" ht="15" customHeight="1" x14ac:dyDescent="0.25">
      <c r="A81" s="1">
        <v>14</v>
      </c>
      <c r="B81" s="131" t="s">
        <v>794</v>
      </c>
      <c r="C81" s="150"/>
      <c r="D81" s="145" t="s">
        <v>248</v>
      </c>
      <c r="E81" s="131" t="s">
        <v>795</v>
      </c>
      <c r="F81" s="112" t="s">
        <v>796</v>
      </c>
      <c r="G81" s="147">
        <v>10000000</v>
      </c>
      <c r="H81" s="45" t="s">
        <v>110</v>
      </c>
    </row>
    <row r="82" spans="1:8" ht="15" customHeight="1" x14ac:dyDescent="0.25">
      <c r="A82" s="1">
        <v>15</v>
      </c>
      <c r="B82" s="131" t="s">
        <v>797</v>
      </c>
      <c r="C82" s="150"/>
      <c r="D82" s="145" t="s">
        <v>250</v>
      </c>
      <c r="E82" s="131" t="s">
        <v>798</v>
      </c>
      <c r="F82" s="112" t="s">
        <v>799</v>
      </c>
      <c r="G82" s="147">
        <v>10000000</v>
      </c>
      <c r="H82" s="45" t="s">
        <v>110</v>
      </c>
    </row>
    <row r="83" spans="1:8" ht="15" customHeight="1" x14ac:dyDescent="0.25">
      <c r="A83" s="1">
        <v>16</v>
      </c>
      <c r="B83" s="131" t="s">
        <v>800</v>
      </c>
      <c r="C83" s="150"/>
      <c r="D83" s="145" t="s">
        <v>251</v>
      </c>
      <c r="E83" s="131" t="s">
        <v>780</v>
      </c>
      <c r="F83" s="112" t="s">
        <v>801</v>
      </c>
      <c r="G83" s="147">
        <v>10500000</v>
      </c>
      <c r="H83" s="45" t="s">
        <v>110</v>
      </c>
    </row>
    <row r="84" spans="1:8" ht="15" customHeight="1" x14ac:dyDescent="0.25">
      <c r="A84" s="1">
        <v>17</v>
      </c>
      <c r="B84" s="131" t="s">
        <v>802</v>
      </c>
      <c r="C84" s="150"/>
      <c r="D84" s="145" t="s">
        <v>254</v>
      </c>
      <c r="E84" s="131" t="s">
        <v>803</v>
      </c>
      <c r="F84" s="112" t="s">
        <v>804</v>
      </c>
      <c r="G84" s="147">
        <v>17000000</v>
      </c>
      <c r="H84" s="45" t="s">
        <v>110</v>
      </c>
    </row>
    <row r="85" spans="1:8" ht="15" customHeight="1" x14ac:dyDescent="0.25">
      <c r="A85" s="1">
        <v>18</v>
      </c>
      <c r="B85" s="131" t="s">
        <v>805</v>
      </c>
      <c r="C85" s="150"/>
      <c r="D85" s="145" t="s">
        <v>225</v>
      </c>
      <c r="E85" s="131" t="s">
        <v>806</v>
      </c>
      <c r="F85" s="112" t="s">
        <v>807</v>
      </c>
      <c r="G85" s="147">
        <v>17000000</v>
      </c>
      <c r="H85" s="45" t="s">
        <v>110</v>
      </c>
    </row>
    <row r="86" spans="1:8" ht="15" customHeight="1" x14ac:dyDescent="0.25">
      <c r="A86" s="1">
        <v>19</v>
      </c>
      <c r="B86" s="131" t="s">
        <v>223</v>
      </c>
      <c r="C86" s="150"/>
      <c r="D86" s="145" t="s">
        <v>229</v>
      </c>
      <c r="E86" s="131" t="s">
        <v>808</v>
      </c>
      <c r="F86" s="112" t="s">
        <v>809</v>
      </c>
      <c r="G86" s="147">
        <v>15000000</v>
      </c>
      <c r="H86" s="45" t="s">
        <v>110</v>
      </c>
    </row>
    <row r="87" spans="1:8" ht="15" customHeight="1" x14ac:dyDescent="0.25">
      <c r="A87" s="1">
        <v>20</v>
      </c>
      <c r="B87" s="131" t="s">
        <v>810</v>
      </c>
      <c r="C87" s="150"/>
      <c r="D87" s="145" t="s">
        <v>238</v>
      </c>
      <c r="E87" s="131" t="s">
        <v>811</v>
      </c>
      <c r="F87" s="112" t="s">
        <v>812</v>
      </c>
      <c r="G87" s="147">
        <v>10000000</v>
      </c>
      <c r="H87" s="45" t="s">
        <v>110</v>
      </c>
    </row>
    <row r="88" spans="1:8" ht="15" customHeight="1" x14ac:dyDescent="0.25">
      <c r="A88" s="1">
        <v>21</v>
      </c>
      <c r="B88" s="131" t="s">
        <v>813</v>
      </c>
      <c r="C88" s="150"/>
      <c r="D88" s="145" t="s">
        <v>843</v>
      </c>
      <c r="E88" s="131" t="s">
        <v>814</v>
      </c>
      <c r="F88" s="112" t="s">
        <v>815</v>
      </c>
      <c r="G88" s="147">
        <v>10000000</v>
      </c>
      <c r="H88" s="45" t="s">
        <v>110</v>
      </c>
    </row>
    <row r="89" spans="1:8" ht="15" customHeight="1" x14ac:dyDescent="0.25">
      <c r="A89" s="1">
        <v>22</v>
      </c>
      <c r="B89" s="131" t="s">
        <v>816</v>
      </c>
      <c r="C89" s="150"/>
      <c r="D89" s="145" t="s">
        <v>239</v>
      </c>
      <c r="E89" s="131" t="s">
        <v>223</v>
      </c>
      <c r="F89" s="112" t="s">
        <v>812</v>
      </c>
      <c r="G89" s="147">
        <v>10000000</v>
      </c>
      <c r="H89" s="45" t="s">
        <v>110</v>
      </c>
    </row>
    <row r="90" spans="1:8" ht="15" customHeight="1" x14ac:dyDescent="0.25">
      <c r="A90" s="1">
        <v>23</v>
      </c>
      <c r="B90" s="131" t="s">
        <v>224</v>
      </c>
      <c r="C90" s="150"/>
      <c r="D90" s="145" t="s">
        <v>96</v>
      </c>
      <c r="E90" s="131" t="s">
        <v>817</v>
      </c>
      <c r="F90" s="112" t="s">
        <v>818</v>
      </c>
      <c r="G90" s="147">
        <v>15500000</v>
      </c>
      <c r="H90" s="45" t="s">
        <v>110</v>
      </c>
    </row>
    <row r="91" spans="1:8" ht="15" customHeight="1" x14ac:dyDescent="0.25">
      <c r="A91" s="1">
        <v>24</v>
      </c>
      <c r="B91" s="131" t="s">
        <v>819</v>
      </c>
      <c r="C91" s="150"/>
      <c r="D91" s="145" t="s">
        <v>245</v>
      </c>
      <c r="E91" s="131" t="s">
        <v>820</v>
      </c>
      <c r="F91" s="112" t="s">
        <v>821</v>
      </c>
      <c r="G91" s="147">
        <v>10000000</v>
      </c>
      <c r="H91" s="45" t="s">
        <v>110</v>
      </c>
    </row>
    <row r="92" spans="1:8" ht="15" customHeight="1" x14ac:dyDescent="0.25">
      <c r="A92" s="1">
        <v>25</v>
      </c>
      <c r="B92" s="131" t="s">
        <v>822</v>
      </c>
      <c r="C92" s="150"/>
      <c r="D92" s="145" t="s">
        <v>244</v>
      </c>
      <c r="E92" s="131" t="s">
        <v>823</v>
      </c>
      <c r="F92" s="112" t="s">
        <v>824</v>
      </c>
      <c r="G92" s="147">
        <v>10000000</v>
      </c>
      <c r="H92" s="45" t="s">
        <v>110</v>
      </c>
    </row>
    <row r="93" spans="1:8" ht="15" customHeight="1" x14ac:dyDescent="0.25">
      <c r="A93" s="1">
        <v>26</v>
      </c>
      <c r="B93" s="131" t="s">
        <v>825</v>
      </c>
      <c r="C93" s="150"/>
      <c r="D93" s="145" t="s">
        <v>246</v>
      </c>
      <c r="E93" s="131" t="s">
        <v>826</v>
      </c>
      <c r="F93" s="112" t="s">
        <v>827</v>
      </c>
      <c r="G93" s="147">
        <v>10000000</v>
      </c>
      <c r="H93" s="45" t="s">
        <v>110</v>
      </c>
    </row>
    <row r="94" spans="1:8" ht="15" customHeight="1" x14ac:dyDescent="0.25">
      <c r="A94" s="1">
        <v>27</v>
      </c>
      <c r="B94" s="131" t="s">
        <v>828</v>
      </c>
      <c r="C94" s="150"/>
      <c r="D94" s="145" t="s">
        <v>844</v>
      </c>
      <c r="E94" s="131" t="s">
        <v>829</v>
      </c>
      <c r="F94" s="112" t="s">
        <v>830</v>
      </c>
      <c r="G94" s="147">
        <v>15500000</v>
      </c>
      <c r="H94" s="45" t="s">
        <v>110</v>
      </c>
    </row>
    <row r="95" spans="1:8" ht="15" customHeight="1" x14ac:dyDescent="0.25">
      <c r="A95" s="1">
        <v>28</v>
      </c>
      <c r="B95" s="131" t="s">
        <v>831</v>
      </c>
      <c r="C95" s="150"/>
      <c r="D95" s="145" t="s">
        <v>845</v>
      </c>
      <c r="E95" s="131" t="s">
        <v>832</v>
      </c>
      <c r="F95" s="112" t="s">
        <v>833</v>
      </c>
      <c r="G95" s="147">
        <v>10000000</v>
      </c>
      <c r="H95" s="45" t="s">
        <v>110</v>
      </c>
    </row>
    <row r="96" spans="1:8" ht="15" customHeight="1" x14ac:dyDescent="0.25">
      <c r="A96" s="1">
        <v>29</v>
      </c>
      <c r="B96" s="131" t="s">
        <v>834</v>
      </c>
      <c r="C96" s="150"/>
      <c r="D96" s="145" t="s">
        <v>241</v>
      </c>
      <c r="E96" s="131" t="s">
        <v>835</v>
      </c>
      <c r="F96" s="112" t="s">
        <v>836</v>
      </c>
      <c r="G96" s="147">
        <v>10000000</v>
      </c>
      <c r="H96" s="45" t="s">
        <v>110</v>
      </c>
    </row>
    <row r="97" spans="1:8" ht="15" customHeight="1" x14ac:dyDescent="0.25">
      <c r="A97" s="1">
        <v>30</v>
      </c>
      <c r="B97" s="131" t="s">
        <v>837</v>
      </c>
      <c r="C97" s="150"/>
      <c r="D97" s="145" t="s">
        <v>230</v>
      </c>
      <c r="E97" s="131" t="s">
        <v>838</v>
      </c>
      <c r="F97" s="112" t="s">
        <v>839</v>
      </c>
      <c r="G97" s="147">
        <v>15000000</v>
      </c>
      <c r="H97" s="45" t="s">
        <v>110</v>
      </c>
    </row>
    <row r="98" spans="1:8" ht="15" customHeight="1" x14ac:dyDescent="0.25">
      <c r="A98" s="1">
        <v>31</v>
      </c>
      <c r="B98" s="131" t="s">
        <v>840</v>
      </c>
      <c r="C98" s="150"/>
      <c r="D98" s="145" t="s">
        <v>242</v>
      </c>
      <c r="E98" s="131" t="s">
        <v>838</v>
      </c>
      <c r="F98" s="112" t="s">
        <v>841</v>
      </c>
      <c r="G98" s="147">
        <v>10000000</v>
      </c>
      <c r="H98" s="45" t="s">
        <v>110</v>
      </c>
    </row>
    <row r="99" spans="1:8" ht="15" customHeight="1" x14ac:dyDescent="0.25">
      <c r="A99" s="1"/>
      <c r="B99" s="73"/>
      <c r="C99" s="74"/>
      <c r="D99" s="75"/>
      <c r="E99" s="76"/>
      <c r="F99" s="73"/>
      <c r="G99" s="71"/>
      <c r="H99" s="45"/>
    </row>
    <row r="100" spans="1:8" ht="15" customHeight="1" x14ac:dyDescent="0.25">
      <c r="A100" s="1">
        <v>1</v>
      </c>
      <c r="B100" s="102" t="s">
        <v>865</v>
      </c>
      <c r="C100" s="102"/>
      <c r="D100" s="151" t="s">
        <v>253</v>
      </c>
      <c r="E100" s="102" t="s">
        <v>866</v>
      </c>
      <c r="F100" s="101" t="s">
        <v>867</v>
      </c>
      <c r="G100" s="155">
        <v>20000000</v>
      </c>
      <c r="H100" s="45" t="s">
        <v>104</v>
      </c>
    </row>
    <row r="101" spans="1:8" ht="15" customHeight="1" x14ac:dyDescent="0.25">
      <c r="A101" s="1">
        <v>2</v>
      </c>
      <c r="B101" s="101" t="s">
        <v>923</v>
      </c>
      <c r="C101" s="104"/>
      <c r="D101" s="133" t="s">
        <v>189</v>
      </c>
      <c r="E101" s="104" t="s">
        <v>260</v>
      </c>
      <c r="F101" s="101" t="s">
        <v>924</v>
      </c>
      <c r="G101" s="155">
        <v>15000000</v>
      </c>
      <c r="H101" s="45" t="s">
        <v>104</v>
      </c>
    </row>
    <row r="102" spans="1:8" ht="15" customHeight="1" x14ac:dyDescent="0.25">
      <c r="A102" s="1"/>
      <c r="B102" s="73"/>
      <c r="C102" s="74"/>
      <c r="D102" s="75"/>
      <c r="E102" s="76"/>
      <c r="F102" s="73"/>
      <c r="G102" s="71"/>
      <c r="H102" s="45"/>
    </row>
    <row r="103" spans="1:8" ht="15" customHeight="1" x14ac:dyDescent="0.25">
      <c r="A103" s="1"/>
      <c r="B103" s="73"/>
      <c r="C103" s="74"/>
      <c r="D103" s="75"/>
      <c r="E103" s="76"/>
      <c r="F103" s="73"/>
      <c r="G103" s="71"/>
      <c r="H103" s="45"/>
    </row>
    <row r="104" spans="1:8" ht="15" customHeight="1" x14ac:dyDescent="0.25">
      <c r="A104" s="1">
        <v>1</v>
      </c>
      <c r="B104" s="101" t="s">
        <v>589</v>
      </c>
      <c r="C104" s="101"/>
      <c r="D104" s="129" t="s">
        <v>257</v>
      </c>
      <c r="E104" s="105" t="s">
        <v>1018</v>
      </c>
      <c r="F104" s="101" t="s">
        <v>1019</v>
      </c>
      <c r="G104" s="124">
        <v>35000000</v>
      </c>
      <c r="H104" s="45" t="s">
        <v>105</v>
      </c>
    </row>
    <row r="105" spans="1:8" ht="15" customHeight="1" x14ac:dyDescent="0.25">
      <c r="A105" s="1">
        <v>2</v>
      </c>
      <c r="B105" s="101" t="s">
        <v>252</v>
      </c>
      <c r="C105" s="101"/>
      <c r="D105" s="133" t="s">
        <v>237</v>
      </c>
      <c r="E105" s="105" t="s">
        <v>655</v>
      </c>
      <c r="F105" s="101" t="s">
        <v>1050</v>
      </c>
      <c r="G105" s="124">
        <v>20000000</v>
      </c>
      <c r="H105" s="45" t="s">
        <v>105</v>
      </c>
    </row>
    <row r="106" spans="1:8" ht="15" customHeight="1" x14ac:dyDescent="0.25">
      <c r="A106" s="1">
        <v>3</v>
      </c>
      <c r="B106" s="101" t="s">
        <v>644</v>
      </c>
      <c r="C106" s="101"/>
      <c r="D106" s="133" t="s">
        <v>240</v>
      </c>
      <c r="E106" s="105" t="s">
        <v>1107</v>
      </c>
      <c r="F106" s="101" t="s">
        <v>1108</v>
      </c>
      <c r="G106" s="124">
        <v>20000000</v>
      </c>
      <c r="H106" s="45" t="s">
        <v>105</v>
      </c>
    </row>
    <row r="107" spans="1:8" ht="15" customHeight="1" x14ac:dyDescent="0.25">
      <c r="A107" s="1">
        <v>4</v>
      </c>
      <c r="B107" s="101" t="s">
        <v>1123</v>
      </c>
      <c r="C107" s="101"/>
      <c r="D107" s="133" t="s">
        <v>651</v>
      </c>
      <c r="E107" s="105" t="s">
        <v>1124</v>
      </c>
      <c r="F107" s="101" t="s">
        <v>1125</v>
      </c>
      <c r="G107" s="124">
        <v>20000000</v>
      </c>
      <c r="H107" s="45" t="s">
        <v>105</v>
      </c>
    </row>
    <row r="108" spans="1:8" ht="15" customHeight="1" x14ac:dyDescent="0.25">
      <c r="A108" s="1">
        <v>5</v>
      </c>
      <c r="B108" s="101" t="s">
        <v>259</v>
      </c>
      <c r="C108" s="101"/>
      <c r="D108" s="133" t="s">
        <v>256</v>
      </c>
      <c r="E108" s="105" t="s">
        <v>1143</v>
      </c>
      <c r="F108" s="101" t="s">
        <v>1144</v>
      </c>
      <c r="G108" s="124">
        <v>20000000</v>
      </c>
      <c r="H108" s="45" t="s">
        <v>105</v>
      </c>
    </row>
    <row r="109" spans="1:8" ht="15" customHeight="1" x14ac:dyDescent="0.25">
      <c r="A109" s="1"/>
      <c r="B109" s="73"/>
      <c r="C109" s="74"/>
      <c r="D109" s="75"/>
      <c r="E109" s="76"/>
      <c r="F109" s="73"/>
      <c r="G109" s="71"/>
      <c r="H109" s="45"/>
    </row>
    <row r="110" spans="1:8" ht="15" customHeight="1" x14ac:dyDescent="0.25">
      <c r="A110" s="1">
        <v>45</v>
      </c>
      <c r="B110" s="138" t="s">
        <v>708</v>
      </c>
      <c r="C110" s="74"/>
      <c r="D110" s="136" t="s">
        <v>651</v>
      </c>
      <c r="E110" s="76" t="s">
        <v>98</v>
      </c>
      <c r="F110" s="68" t="s">
        <v>709</v>
      </c>
      <c r="G110" s="141">
        <v>44400000</v>
      </c>
      <c r="H110" s="140" t="s">
        <v>710</v>
      </c>
    </row>
    <row r="111" spans="1:8" ht="15" customHeight="1" x14ac:dyDescent="0.25">
      <c r="A111" s="1">
        <v>46</v>
      </c>
      <c r="B111" s="142" t="s">
        <v>713</v>
      </c>
      <c r="C111" s="66"/>
      <c r="D111" s="136" t="s">
        <v>243</v>
      </c>
      <c r="E111" s="70" t="s">
        <v>98</v>
      </c>
      <c r="F111" s="68" t="s">
        <v>714</v>
      </c>
      <c r="G111" s="141">
        <v>46300000</v>
      </c>
      <c r="H111" s="140" t="s">
        <v>715</v>
      </c>
    </row>
    <row r="112" spans="1:8" ht="15" customHeight="1" x14ac:dyDescent="0.25">
      <c r="A112" s="23"/>
      <c r="G112" s="40"/>
      <c r="H112" s="43"/>
    </row>
    <row r="113" spans="1:8" ht="15" customHeight="1" x14ac:dyDescent="0.25">
      <c r="A113" s="23">
        <v>1</v>
      </c>
      <c r="B113" s="252" t="s">
        <v>769</v>
      </c>
      <c r="C113" s="249"/>
      <c r="D113" s="145" t="s">
        <v>258</v>
      </c>
      <c r="E113" s="249"/>
      <c r="F113" s="103" t="s">
        <v>1885</v>
      </c>
      <c r="G113" s="250">
        <v>100000000</v>
      </c>
      <c r="H113" s="45" t="s">
        <v>1878</v>
      </c>
    </row>
    <row r="114" spans="1:8" ht="15" customHeight="1" x14ac:dyDescent="0.25">
      <c r="A114" s="23"/>
      <c r="G114" s="40"/>
      <c r="H114" s="43"/>
    </row>
    <row r="115" spans="1:8" ht="15" customHeight="1" x14ac:dyDescent="0.25">
      <c r="A115" s="23"/>
      <c r="G115" s="40"/>
      <c r="H115" s="43"/>
    </row>
    <row r="116" spans="1:8" ht="15" customHeight="1" x14ac:dyDescent="0.25">
      <c r="A116" s="23"/>
      <c r="G116" s="40"/>
      <c r="H116" s="43"/>
    </row>
    <row r="117" spans="1:8" ht="15" customHeight="1" x14ac:dyDescent="0.25">
      <c r="A117" s="255">
        <v>1</v>
      </c>
      <c r="B117" s="256" t="s">
        <v>1918</v>
      </c>
      <c r="C117" s="257"/>
      <c r="D117" s="258" t="s">
        <v>1919</v>
      </c>
      <c r="E117" s="256" t="s">
        <v>1920</v>
      </c>
      <c r="F117" s="256" t="s">
        <v>1921</v>
      </c>
      <c r="G117" s="259">
        <v>4200000</v>
      </c>
      <c r="H117" s="256" t="s">
        <v>1910</v>
      </c>
    </row>
    <row r="118" spans="1:8" ht="15" customHeight="1" x14ac:dyDescent="0.25">
      <c r="A118" s="1">
        <v>1</v>
      </c>
      <c r="B118" s="161" t="s">
        <v>46</v>
      </c>
      <c r="C118" s="74"/>
      <c r="D118" s="151" t="s">
        <v>10</v>
      </c>
      <c r="E118" s="161" t="s">
        <v>1217</v>
      </c>
      <c r="F118" s="162" t="s">
        <v>1218</v>
      </c>
      <c r="G118" s="109">
        <v>10000000</v>
      </c>
      <c r="H118" s="45" t="s">
        <v>112</v>
      </c>
    </row>
    <row r="119" spans="1:8" ht="15" customHeight="1" x14ac:dyDescent="0.25">
      <c r="A119" s="1">
        <v>2</v>
      </c>
      <c r="B119" s="161" t="s">
        <v>1219</v>
      </c>
      <c r="C119" s="74"/>
      <c r="D119" s="151" t="s">
        <v>24</v>
      </c>
      <c r="E119" s="161" t="s">
        <v>1220</v>
      </c>
      <c r="F119" s="161" t="s">
        <v>1221</v>
      </c>
      <c r="G119" s="109">
        <v>10000000</v>
      </c>
      <c r="H119" s="45" t="s">
        <v>112</v>
      </c>
    </row>
    <row r="120" spans="1:8" ht="15" customHeight="1" x14ac:dyDescent="0.25">
      <c r="A120" s="1">
        <v>3</v>
      </c>
      <c r="B120" s="161" t="s">
        <v>1222</v>
      </c>
      <c r="C120" s="74"/>
      <c r="D120" s="151" t="s">
        <v>30</v>
      </c>
      <c r="E120" s="161" t="s">
        <v>1223</v>
      </c>
      <c r="F120" s="161" t="s">
        <v>1224</v>
      </c>
      <c r="G120" s="109">
        <v>10000000</v>
      </c>
      <c r="H120" s="45" t="s">
        <v>112</v>
      </c>
    </row>
    <row r="121" spans="1:8" ht="15" customHeight="1" x14ac:dyDescent="0.25">
      <c r="A121" s="1">
        <v>4</v>
      </c>
      <c r="B121" s="161" t="s">
        <v>9</v>
      </c>
      <c r="C121" s="74"/>
      <c r="D121" s="151" t="s">
        <v>28</v>
      </c>
      <c r="E121" s="161" t="s">
        <v>1225</v>
      </c>
      <c r="F121" s="162" t="s">
        <v>1226</v>
      </c>
      <c r="G121" s="109">
        <v>10000000</v>
      </c>
      <c r="H121" s="45" t="s">
        <v>112</v>
      </c>
    </row>
    <row r="122" spans="1:8" ht="15" customHeight="1" x14ac:dyDescent="0.25">
      <c r="A122" s="1">
        <v>5</v>
      </c>
      <c r="B122" s="161" t="s">
        <v>1227</v>
      </c>
      <c r="C122" s="74"/>
      <c r="D122" s="133" t="s">
        <v>1193</v>
      </c>
      <c r="E122" s="161" t="s">
        <v>1228</v>
      </c>
      <c r="F122" s="162" t="s">
        <v>1229</v>
      </c>
      <c r="G122" s="109">
        <v>10000000</v>
      </c>
      <c r="H122" s="45" t="s">
        <v>112</v>
      </c>
    </row>
    <row r="123" spans="1:8" ht="15" customHeight="1" x14ac:dyDescent="0.25">
      <c r="A123" s="1">
        <v>6</v>
      </c>
      <c r="B123" s="161" t="s">
        <v>1230</v>
      </c>
      <c r="C123" s="74"/>
      <c r="D123" s="133" t="s">
        <v>86</v>
      </c>
      <c r="E123" s="161" t="s">
        <v>1231</v>
      </c>
      <c r="F123" s="161" t="s">
        <v>1232</v>
      </c>
      <c r="G123" s="109">
        <v>10000000</v>
      </c>
      <c r="H123" s="45" t="s">
        <v>112</v>
      </c>
    </row>
    <row r="124" spans="1:8" ht="15" customHeight="1" x14ac:dyDescent="0.25">
      <c r="A124" s="1">
        <v>7</v>
      </c>
      <c r="B124" s="161" t="s">
        <v>1194</v>
      </c>
      <c r="C124" s="74"/>
      <c r="D124" s="133" t="s">
        <v>14</v>
      </c>
      <c r="E124" s="161" t="s">
        <v>1233</v>
      </c>
      <c r="F124" s="161" t="s">
        <v>1234</v>
      </c>
      <c r="G124" s="109">
        <v>10000000</v>
      </c>
      <c r="H124" s="45" t="s">
        <v>112</v>
      </c>
    </row>
    <row r="125" spans="1:8" ht="15" customHeight="1" x14ac:dyDescent="0.25">
      <c r="A125" s="1">
        <v>8</v>
      </c>
      <c r="B125" s="161" t="s">
        <v>1195</v>
      </c>
      <c r="C125" s="74"/>
      <c r="D125" s="133" t="s">
        <v>31</v>
      </c>
      <c r="E125" s="161" t="s">
        <v>1235</v>
      </c>
      <c r="F125" s="161" t="s">
        <v>1236</v>
      </c>
      <c r="G125" s="109">
        <v>10000000</v>
      </c>
      <c r="H125" s="45" t="s">
        <v>112</v>
      </c>
    </row>
    <row r="126" spans="1:8" ht="15" customHeight="1" x14ac:dyDescent="0.25">
      <c r="A126" s="1">
        <v>9</v>
      </c>
      <c r="B126" s="161" t="s">
        <v>1196</v>
      </c>
      <c r="C126" s="74"/>
      <c r="D126" s="133" t="s">
        <v>82</v>
      </c>
      <c r="E126" s="161" t="s">
        <v>1237</v>
      </c>
      <c r="F126" s="162" t="s">
        <v>1238</v>
      </c>
      <c r="G126" s="109">
        <v>10000000</v>
      </c>
      <c r="H126" s="45" t="s">
        <v>112</v>
      </c>
    </row>
    <row r="127" spans="1:8" ht="15" customHeight="1" x14ac:dyDescent="0.25">
      <c r="A127" s="1">
        <v>10</v>
      </c>
      <c r="B127" s="161" t="s">
        <v>1197</v>
      </c>
      <c r="C127" s="74"/>
      <c r="D127" s="133" t="s">
        <v>6</v>
      </c>
      <c r="E127" s="161" t="s">
        <v>1239</v>
      </c>
      <c r="F127" s="161" t="s">
        <v>1240</v>
      </c>
      <c r="G127" s="109">
        <v>10000000</v>
      </c>
      <c r="H127" s="45" t="s">
        <v>112</v>
      </c>
    </row>
    <row r="128" spans="1:8" ht="15" customHeight="1" x14ac:dyDescent="0.25">
      <c r="A128" s="1">
        <v>11</v>
      </c>
      <c r="B128" s="161" t="s">
        <v>1198</v>
      </c>
      <c r="C128" s="74"/>
      <c r="D128" s="106" t="s">
        <v>29</v>
      </c>
      <c r="E128" s="161" t="s">
        <v>1241</v>
      </c>
      <c r="F128" s="161" t="s">
        <v>1242</v>
      </c>
      <c r="G128" s="109">
        <v>10000000</v>
      </c>
      <c r="H128" s="45" t="s">
        <v>112</v>
      </c>
    </row>
    <row r="129" spans="1:8" ht="15" customHeight="1" x14ac:dyDescent="0.25">
      <c r="A129" s="1">
        <v>12</v>
      </c>
      <c r="B129" s="161" t="s">
        <v>1199</v>
      </c>
      <c r="C129" s="74"/>
      <c r="D129" s="106" t="s">
        <v>15</v>
      </c>
      <c r="E129" s="161" t="s">
        <v>1243</v>
      </c>
      <c r="F129" s="161" t="s">
        <v>1244</v>
      </c>
      <c r="G129" s="109">
        <v>10000000</v>
      </c>
      <c r="H129" s="45" t="s">
        <v>112</v>
      </c>
    </row>
    <row r="130" spans="1:8" ht="15" customHeight="1" x14ac:dyDescent="0.25">
      <c r="A130" s="1">
        <v>13</v>
      </c>
      <c r="B130" s="161" t="s">
        <v>1200</v>
      </c>
      <c r="C130" s="74"/>
      <c r="D130" s="133" t="s">
        <v>32</v>
      </c>
      <c r="E130" s="161" t="s">
        <v>1217</v>
      </c>
      <c r="F130" s="162" t="s">
        <v>1245</v>
      </c>
      <c r="G130" s="109">
        <v>10000000</v>
      </c>
      <c r="H130" s="45" t="s">
        <v>112</v>
      </c>
    </row>
    <row r="131" spans="1:8" ht="15" customHeight="1" x14ac:dyDescent="0.25">
      <c r="A131" s="1">
        <v>14</v>
      </c>
      <c r="B131" s="161" t="s">
        <v>1201</v>
      </c>
      <c r="C131" s="74"/>
      <c r="D131" s="106" t="s">
        <v>7</v>
      </c>
      <c r="E131" s="161" t="s">
        <v>1246</v>
      </c>
      <c r="F131" s="161" t="s">
        <v>1247</v>
      </c>
      <c r="G131" s="109">
        <v>10000000</v>
      </c>
      <c r="H131" s="45" t="s">
        <v>112</v>
      </c>
    </row>
    <row r="132" spans="1:8" ht="15" customHeight="1" x14ac:dyDescent="0.25">
      <c r="A132" s="1">
        <v>15</v>
      </c>
      <c r="B132" s="161" t="s">
        <v>18</v>
      </c>
      <c r="C132" s="74"/>
      <c r="D132" s="106" t="s">
        <v>19</v>
      </c>
      <c r="E132" s="161" t="s">
        <v>1248</v>
      </c>
      <c r="F132" s="161" t="s">
        <v>1249</v>
      </c>
      <c r="G132" s="109">
        <v>10000000</v>
      </c>
      <c r="H132" s="45" t="s">
        <v>112</v>
      </c>
    </row>
    <row r="133" spans="1:8" ht="15" customHeight="1" x14ac:dyDescent="0.25">
      <c r="A133" s="1">
        <v>16</v>
      </c>
      <c r="B133" s="161" t="s">
        <v>1250</v>
      </c>
      <c r="C133" s="74"/>
      <c r="D133" s="106" t="s">
        <v>95</v>
      </c>
      <c r="E133" s="161" t="s">
        <v>1251</v>
      </c>
      <c r="F133" s="162" t="s">
        <v>1252</v>
      </c>
      <c r="G133" s="109">
        <v>10000000</v>
      </c>
      <c r="H133" s="45" t="s">
        <v>112</v>
      </c>
    </row>
    <row r="134" spans="1:8" ht="15" customHeight="1" x14ac:dyDescent="0.25">
      <c r="A134" s="1">
        <v>17</v>
      </c>
      <c r="B134" s="161" t="s">
        <v>1202</v>
      </c>
      <c r="C134" s="74"/>
      <c r="D134" s="106" t="s">
        <v>11</v>
      </c>
      <c r="E134" s="161" t="s">
        <v>1253</v>
      </c>
      <c r="F134" s="161" t="s">
        <v>1254</v>
      </c>
      <c r="G134" s="109">
        <v>10000000</v>
      </c>
      <c r="H134" s="45" t="s">
        <v>112</v>
      </c>
    </row>
    <row r="135" spans="1:8" ht="15" customHeight="1" x14ac:dyDescent="0.25">
      <c r="A135" s="1">
        <v>18</v>
      </c>
      <c r="B135" s="161" t="s">
        <v>1204</v>
      </c>
      <c r="C135" s="74"/>
      <c r="D135" s="106" t="s">
        <v>1203</v>
      </c>
      <c r="E135" s="161" t="s">
        <v>1255</v>
      </c>
      <c r="F135" s="161" t="s">
        <v>1256</v>
      </c>
      <c r="G135" s="109">
        <v>10000000</v>
      </c>
      <c r="H135" s="45" t="s">
        <v>112</v>
      </c>
    </row>
    <row r="136" spans="1:8" ht="15" customHeight="1" x14ac:dyDescent="0.25">
      <c r="A136" s="1">
        <v>19</v>
      </c>
      <c r="B136" s="161" t="s">
        <v>1205</v>
      </c>
      <c r="C136" s="74"/>
      <c r="D136" s="106" t="s">
        <v>284</v>
      </c>
      <c r="E136" s="161" t="s">
        <v>1257</v>
      </c>
      <c r="F136" s="161" t="s">
        <v>1258</v>
      </c>
      <c r="G136" s="109">
        <v>10000000</v>
      </c>
      <c r="H136" s="45" t="s">
        <v>112</v>
      </c>
    </row>
    <row r="137" spans="1:8" ht="15" customHeight="1" x14ac:dyDescent="0.25">
      <c r="A137" s="1">
        <v>20</v>
      </c>
      <c r="B137" s="161" t="s">
        <v>26</v>
      </c>
      <c r="C137" s="74"/>
      <c r="D137" s="133" t="s">
        <v>1206</v>
      </c>
      <c r="E137" s="161" t="s">
        <v>1259</v>
      </c>
      <c r="F137" s="162" t="s">
        <v>1260</v>
      </c>
      <c r="G137" s="109">
        <v>10000000</v>
      </c>
      <c r="H137" s="45" t="s">
        <v>112</v>
      </c>
    </row>
    <row r="138" spans="1:8" ht="15" customHeight="1" x14ac:dyDescent="0.25">
      <c r="A138" s="1">
        <v>21</v>
      </c>
      <c r="B138" s="161" t="s">
        <v>1207</v>
      </c>
      <c r="C138" s="74"/>
      <c r="D138" s="106" t="s">
        <v>21</v>
      </c>
      <c r="E138" s="161" t="s">
        <v>1261</v>
      </c>
      <c r="F138" s="161" t="s">
        <v>1262</v>
      </c>
      <c r="G138" s="109">
        <v>10000000</v>
      </c>
      <c r="H138" s="45" t="s">
        <v>112</v>
      </c>
    </row>
    <row r="139" spans="1:8" ht="15" customHeight="1" x14ac:dyDescent="0.25">
      <c r="A139" s="1">
        <v>22</v>
      </c>
      <c r="B139" s="161" t="s">
        <v>54</v>
      </c>
      <c r="C139" s="74"/>
      <c r="D139" s="106" t="s">
        <v>1208</v>
      </c>
      <c r="E139" s="161" t="s">
        <v>1263</v>
      </c>
      <c r="F139" s="161" t="s">
        <v>1264</v>
      </c>
      <c r="G139" s="109">
        <v>10000000</v>
      </c>
      <c r="H139" s="45" t="s">
        <v>112</v>
      </c>
    </row>
    <row r="140" spans="1:8" ht="15" customHeight="1" x14ac:dyDescent="0.25">
      <c r="A140" s="1">
        <v>23</v>
      </c>
      <c r="B140" s="161" t="s">
        <v>1209</v>
      </c>
      <c r="C140" s="74"/>
      <c r="D140" s="106" t="s">
        <v>283</v>
      </c>
      <c r="E140" s="161" t="s">
        <v>1265</v>
      </c>
      <c r="F140" s="161" t="s">
        <v>1266</v>
      </c>
      <c r="G140" s="109">
        <v>10000000</v>
      </c>
      <c r="H140" s="45" t="s">
        <v>112</v>
      </c>
    </row>
    <row r="141" spans="1:8" ht="15" customHeight="1" x14ac:dyDescent="0.25">
      <c r="A141" s="1">
        <v>24</v>
      </c>
      <c r="B141" s="161" t="s">
        <v>285</v>
      </c>
      <c r="C141" s="74"/>
      <c r="D141" s="106" t="s">
        <v>17</v>
      </c>
      <c r="E141" s="161" t="s">
        <v>1267</v>
      </c>
      <c r="F141" s="161" t="s">
        <v>1268</v>
      </c>
      <c r="G141" s="109">
        <v>10000000</v>
      </c>
      <c r="H141" s="45" t="s">
        <v>112</v>
      </c>
    </row>
    <row r="142" spans="1:8" ht="15" customHeight="1" x14ac:dyDescent="0.25">
      <c r="A142" s="1">
        <v>25</v>
      </c>
      <c r="B142" s="163" t="s">
        <v>1210</v>
      </c>
      <c r="C142" s="74"/>
      <c r="D142" s="106" t="s">
        <v>22</v>
      </c>
      <c r="E142" s="163" t="s">
        <v>1269</v>
      </c>
      <c r="F142" s="162" t="s">
        <v>1270</v>
      </c>
      <c r="G142" s="109">
        <v>10000000</v>
      </c>
      <c r="H142" s="45" t="s">
        <v>112</v>
      </c>
    </row>
    <row r="143" spans="1:8" ht="15" customHeight="1" x14ac:dyDescent="0.25">
      <c r="A143" s="1">
        <v>26</v>
      </c>
      <c r="B143" s="164" t="s">
        <v>33</v>
      </c>
      <c r="C143" s="74"/>
      <c r="D143" s="106" t="s">
        <v>94</v>
      </c>
      <c r="E143" s="164" t="s">
        <v>1271</v>
      </c>
      <c r="F143" s="164" t="s">
        <v>1272</v>
      </c>
      <c r="G143" s="109">
        <v>10000000</v>
      </c>
      <c r="H143" s="45" t="s">
        <v>112</v>
      </c>
    </row>
    <row r="144" spans="1:8" ht="15" customHeight="1" x14ac:dyDescent="0.25">
      <c r="A144" s="1">
        <v>27</v>
      </c>
      <c r="B144" s="164" t="s">
        <v>1212</v>
      </c>
      <c r="C144" s="74"/>
      <c r="D144" s="128" t="s">
        <v>1211</v>
      </c>
      <c r="E144" s="164" t="s">
        <v>1273</v>
      </c>
      <c r="F144" s="164" t="s">
        <v>1274</v>
      </c>
      <c r="G144" s="109">
        <v>10000000</v>
      </c>
      <c r="H144" s="45" t="s">
        <v>112</v>
      </c>
    </row>
    <row r="145" spans="1:8" ht="15" customHeight="1" x14ac:dyDescent="0.25">
      <c r="A145" s="1">
        <v>28</v>
      </c>
      <c r="B145" s="164" t="s">
        <v>1214</v>
      </c>
      <c r="C145" s="74"/>
      <c r="D145" s="106" t="s">
        <v>1213</v>
      </c>
      <c r="E145" s="164" t="s">
        <v>1275</v>
      </c>
      <c r="F145" s="164" t="s">
        <v>1276</v>
      </c>
      <c r="G145" s="109">
        <v>10000000</v>
      </c>
      <c r="H145" s="45" t="s">
        <v>112</v>
      </c>
    </row>
    <row r="146" spans="1:8" ht="15" customHeight="1" x14ac:dyDescent="0.25">
      <c r="A146" s="1">
        <v>29</v>
      </c>
      <c r="B146" s="164" t="s">
        <v>55</v>
      </c>
      <c r="C146" s="74"/>
      <c r="D146" s="106" t="s">
        <v>1215</v>
      </c>
      <c r="E146" s="164" t="s">
        <v>1277</v>
      </c>
      <c r="F146" s="164" t="s">
        <v>1278</v>
      </c>
      <c r="G146" s="109">
        <v>10000000</v>
      </c>
      <c r="H146" s="45" t="s">
        <v>112</v>
      </c>
    </row>
    <row r="147" spans="1:8" ht="15" customHeight="1" x14ac:dyDescent="0.25">
      <c r="A147" s="1">
        <v>30</v>
      </c>
      <c r="B147" s="164" t="s">
        <v>1216</v>
      </c>
      <c r="C147" s="74"/>
      <c r="D147" s="133" t="s">
        <v>34</v>
      </c>
      <c r="E147" s="164" t="s">
        <v>1279</v>
      </c>
      <c r="F147" s="164" t="s">
        <v>1280</v>
      </c>
      <c r="G147" s="109">
        <v>10000000</v>
      </c>
      <c r="H147" s="45" t="s">
        <v>112</v>
      </c>
    </row>
    <row r="148" spans="1:8" ht="15" customHeight="1" x14ac:dyDescent="0.25">
      <c r="A148" s="1"/>
      <c r="B148" s="73"/>
      <c r="C148" s="74"/>
      <c r="D148" s="75"/>
      <c r="E148" s="76"/>
      <c r="F148" s="73"/>
      <c r="G148" s="71"/>
      <c r="H148" s="45"/>
    </row>
    <row r="149" spans="1:8" ht="15" customHeight="1" x14ac:dyDescent="0.25">
      <c r="A149" s="1">
        <v>1</v>
      </c>
      <c r="B149" s="100" t="s">
        <v>57</v>
      </c>
      <c r="C149" s="104"/>
      <c r="D149" s="151" t="s">
        <v>68</v>
      </c>
      <c r="E149" s="104" t="s">
        <v>287</v>
      </c>
      <c r="F149" s="101" t="s">
        <v>879</v>
      </c>
      <c r="G149" s="155">
        <v>20100000</v>
      </c>
      <c r="H149" s="45" t="s">
        <v>104</v>
      </c>
    </row>
    <row r="150" spans="1:8" ht="15" customHeight="1" x14ac:dyDescent="0.25">
      <c r="A150" s="1">
        <v>2</v>
      </c>
      <c r="B150" s="101" t="s">
        <v>287</v>
      </c>
      <c r="C150" s="104"/>
      <c r="D150" s="133" t="s">
        <v>288</v>
      </c>
      <c r="E150" s="104" t="s">
        <v>57</v>
      </c>
      <c r="F150" s="101" t="s">
        <v>938</v>
      </c>
      <c r="G150" s="155">
        <v>15150000</v>
      </c>
      <c r="H150" s="45" t="s">
        <v>104</v>
      </c>
    </row>
    <row r="151" spans="1:8" ht="15" customHeight="1" x14ac:dyDescent="0.25">
      <c r="A151" s="1">
        <v>3</v>
      </c>
      <c r="B151" s="101" t="s">
        <v>977</v>
      </c>
      <c r="C151" s="104"/>
      <c r="D151" s="133" t="s">
        <v>8</v>
      </c>
      <c r="E151" s="104" t="s">
        <v>52</v>
      </c>
      <c r="F151" s="101" t="s">
        <v>978</v>
      </c>
      <c r="G151" s="155">
        <v>15000000</v>
      </c>
      <c r="H151" s="45" t="s">
        <v>104</v>
      </c>
    </row>
    <row r="152" spans="1:8" ht="15" customHeight="1" x14ac:dyDescent="0.25">
      <c r="A152" s="1"/>
      <c r="B152" s="73"/>
      <c r="C152" s="74"/>
      <c r="D152" s="75"/>
      <c r="E152" s="76"/>
      <c r="F152" s="73"/>
      <c r="G152" s="71"/>
      <c r="H152" s="45"/>
    </row>
    <row r="153" spans="1:8" ht="15" customHeight="1" x14ac:dyDescent="0.25">
      <c r="A153" s="1">
        <v>1</v>
      </c>
      <c r="B153" s="101" t="s">
        <v>289</v>
      </c>
      <c r="C153" s="101"/>
      <c r="D153" s="129" t="s">
        <v>75</v>
      </c>
      <c r="E153" s="105" t="s">
        <v>992</v>
      </c>
      <c r="F153" s="101" t="s">
        <v>993</v>
      </c>
      <c r="G153" s="124">
        <v>35000000</v>
      </c>
      <c r="H153" s="45" t="s">
        <v>105</v>
      </c>
    </row>
    <row r="154" spans="1:8" ht="15" customHeight="1" x14ac:dyDescent="0.25">
      <c r="A154" s="1">
        <v>2</v>
      </c>
      <c r="B154" s="101" t="s">
        <v>587</v>
      </c>
      <c r="C154" s="101"/>
      <c r="D154" s="129" t="s">
        <v>47</v>
      </c>
      <c r="E154" s="105" t="s">
        <v>1014</v>
      </c>
      <c r="F154" s="101" t="s">
        <v>1015</v>
      </c>
      <c r="G154" s="124">
        <v>37500000</v>
      </c>
      <c r="H154" s="45" t="s">
        <v>105</v>
      </c>
    </row>
    <row r="155" spans="1:8" ht="15" customHeight="1" x14ac:dyDescent="0.25">
      <c r="A155" s="1">
        <v>3</v>
      </c>
      <c r="B155" s="101" t="s">
        <v>53</v>
      </c>
      <c r="C155" s="101"/>
      <c r="D155" s="132" t="s">
        <v>80</v>
      </c>
      <c r="E155" s="101" t="s">
        <v>1020</v>
      </c>
      <c r="F155" s="101" t="s">
        <v>1021</v>
      </c>
      <c r="G155" s="160">
        <v>35000000</v>
      </c>
      <c r="H155" s="45" t="s">
        <v>105</v>
      </c>
    </row>
    <row r="156" spans="1:8" ht="15" customHeight="1" x14ac:dyDescent="0.25">
      <c r="A156" s="1">
        <v>4</v>
      </c>
      <c r="B156" s="101" t="s">
        <v>594</v>
      </c>
      <c r="C156" s="101"/>
      <c r="D156" s="129" t="s">
        <v>13</v>
      </c>
      <c r="E156" s="105" t="s">
        <v>1034</v>
      </c>
      <c r="F156" s="101" t="s">
        <v>1035</v>
      </c>
      <c r="G156" s="124">
        <v>17500000</v>
      </c>
      <c r="H156" s="45" t="s">
        <v>105</v>
      </c>
    </row>
    <row r="157" spans="1:8" ht="15" customHeight="1" x14ac:dyDescent="0.25">
      <c r="A157" s="1">
        <v>5</v>
      </c>
      <c r="B157" s="101" t="s">
        <v>293</v>
      </c>
      <c r="C157" s="101"/>
      <c r="D157" s="129" t="s">
        <v>79</v>
      </c>
      <c r="E157" s="105" t="s">
        <v>286</v>
      </c>
      <c r="F157" s="101" t="s">
        <v>1039</v>
      </c>
      <c r="G157" s="124">
        <v>25000000</v>
      </c>
      <c r="H157" s="45" t="s">
        <v>105</v>
      </c>
    </row>
    <row r="158" spans="1:8" ht="15" customHeight="1" x14ac:dyDescent="0.25">
      <c r="A158" s="1">
        <v>6</v>
      </c>
      <c r="B158" s="101" t="s">
        <v>290</v>
      </c>
      <c r="C158" s="101"/>
      <c r="D158" s="133" t="s">
        <v>45</v>
      </c>
      <c r="E158" s="105" t="s">
        <v>1090</v>
      </c>
      <c r="F158" s="101" t="s">
        <v>1091</v>
      </c>
      <c r="G158" s="124">
        <v>20000000</v>
      </c>
      <c r="H158" s="45" t="s">
        <v>105</v>
      </c>
    </row>
    <row r="159" spans="1:8" ht="15" customHeight="1" x14ac:dyDescent="0.25">
      <c r="A159" s="1">
        <v>7</v>
      </c>
      <c r="B159" s="101" t="s">
        <v>636</v>
      </c>
      <c r="C159" s="101"/>
      <c r="D159" s="133" t="s">
        <v>25</v>
      </c>
      <c r="E159" s="105" t="s">
        <v>1094</v>
      </c>
      <c r="F159" s="101" t="s">
        <v>1095</v>
      </c>
      <c r="G159" s="124">
        <v>20000000</v>
      </c>
      <c r="H159" s="45" t="s">
        <v>105</v>
      </c>
    </row>
    <row r="160" spans="1:8" ht="15" customHeight="1" x14ac:dyDescent="0.25">
      <c r="A160" s="1">
        <v>8</v>
      </c>
      <c r="B160" s="101" t="s">
        <v>638</v>
      </c>
      <c r="C160" s="101"/>
      <c r="D160" s="133" t="s">
        <v>637</v>
      </c>
      <c r="E160" s="105" t="s">
        <v>1098</v>
      </c>
      <c r="F160" s="101" t="s">
        <v>1099</v>
      </c>
      <c r="G160" s="124">
        <v>20000000</v>
      </c>
      <c r="H160" s="45" t="s">
        <v>105</v>
      </c>
    </row>
    <row r="161" spans="1:8" ht="15" customHeight="1" x14ac:dyDescent="0.25">
      <c r="A161" s="1">
        <v>9</v>
      </c>
      <c r="B161" s="101" t="s">
        <v>643</v>
      </c>
      <c r="C161" s="101"/>
      <c r="D161" s="133" t="s">
        <v>27</v>
      </c>
      <c r="E161" s="105" t="s">
        <v>286</v>
      </c>
      <c r="F161" s="101" t="s">
        <v>1106</v>
      </c>
      <c r="G161" s="124">
        <v>15000000</v>
      </c>
      <c r="H161" s="45" t="s">
        <v>105</v>
      </c>
    </row>
    <row r="162" spans="1:8" ht="15" customHeight="1" x14ac:dyDescent="0.25">
      <c r="A162" s="1">
        <v>10</v>
      </c>
      <c r="B162" s="101" t="s">
        <v>1112</v>
      </c>
      <c r="C162" s="101"/>
      <c r="D162" s="133" t="s">
        <v>16</v>
      </c>
      <c r="E162" s="105" t="s">
        <v>1113</v>
      </c>
      <c r="F162" s="101" t="s">
        <v>1114</v>
      </c>
      <c r="G162" s="124">
        <v>20000000</v>
      </c>
      <c r="H162" s="45" t="s">
        <v>105</v>
      </c>
    </row>
    <row r="163" spans="1:8" ht="15" customHeight="1" x14ac:dyDescent="0.25">
      <c r="A163" s="1">
        <v>11</v>
      </c>
      <c r="B163" s="101" t="s">
        <v>655</v>
      </c>
      <c r="C163" s="101"/>
      <c r="D163" s="133" t="s">
        <v>654</v>
      </c>
      <c r="E163" s="105" t="s">
        <v>1128</v>
      </c>
      <c r="F163" s="101" t="s">
        <v>1129</v>
      </c>
      <c r="G163" s="124">
        <v>20000000</v>
      </c>
      <c r="H163" s="45" t="s">
        <v>105</v>
      </c>
    </row>
    <row r="164" spans="1:8" ht="15" customHeight="1" x14ac:dyDescent="0.25">
      <c r="A164" s="1">
        <v>12</v>
      </c>
      <c r="B164" s="101" t="s">
        <v>1130</v>
      </c>
      <c r="C164" s="101"/>
      <c r="D164" s="120" t="s">
        <v>5</v>
      </c>
      <c r="E164" s="105" t="s">
        <v>1131</v>
      </c>
      <c r="F164" s="101" t="s">
        <v>1132</v>
      </c>
      <c r="G164" s="124">
        <v>20000000</v>
      </c>
      <c r="H164" s="45" t="s">
        <v>105</v>
      </c>
    </row>
    <row r="165" spans="1:8" ht="15" customHeight="1" x14ac:dyDescent="0.25">
      <c r="A165" s="1">
        <v>13</v>
      </c>
      <c r="B165" s="101" t="s">
        <v>214</v>
      </c>
      <c r="C165" s="101"/>
      <c r="D165" s="133" t="s">
        <v>168</v>
      </c>
      <c r="E165" s="105" t="s">
        <v>1133</v>
      </c>
      <c r="F165" s="101" t="s">
        <v>1134</v>
      </c>
      <c r="G165" s="124">
        <v>25000000</v>
      </c>
      <c r="H165" s="45" t="s">
        <v>105</v>
      </c>
    </row>
    <row r="166" spans="1:8" ht="15" customHeight="1" x14ac:dyDescent="0.25">
      <c r="A166" s="1">
        <v>14</v>
      </c>
      <c r="B166" s="101" t="s">
        <v>661</v>
      </c>
      <c r="C166" s="101"/>
      <c r="D166" s="133" t="s">
        <v>35</v>
      </c>
      <c r="E166" s="105" t="s">
        <v>1141</v>
      </c>
      <c r="F166" s="101" t="s">
        <v>1142</v>
      </c>
      <c r="G166" s="124">
        <v>20000000</v>
      </c>
      <c r="H166" s="45" t="s">
        <v>105</v>
      </c>
    </row>
    <row r="167" spans="1:8" ht="15" customHeight="1" x14ac:dyDescent="0.25">
      <c r="A167" s="1">
        <v>15</v>
      </c>
      <c r="B167" s="101" t="s">
        <v>664</v>
      </c>
      <c r="C167" s="101"/>
      <c r="D167" s="129" t="s">
        <v>58</v>
      </c>
      <c r="E167" s="105" t="s">
        <v>1150</v>
      </c>
      <c r="F167" s="101" t="s">
        <v>1151</v>
      </c>
      <c r="G167" s="124">
        <v>20000000</v>
      </c>
      <c r="H167" s="45" t="s">
        <v>105</v>
      </c>
    </row>
    <row r="168" spans="1:8" ht="15" customHeight="1" x14ac:dyDescent="0.25">
      <c r="A168" s="1">
        <v>16</v>
      </c>
      <c r="B168" s="101" t="s">
        <v>669</v>
      </c>
      <c r="C168" s="101"/>
      <c r="D168" s="129" t="s">
        <v>20</v>
      </c>
      <c r="E168" s="105" t="s">
        <v>587</v>
      </c>
      <c r="F168" s="101" t="s">
        <v>1158</v>
      </c>
      <c r="G168" s="124">
        <v>20000000</v>
      </c>
      <c r="H168" s="45" t="s">
        <v>105</v>
      </c>
    </row>
    <row r="169" spans="1:8" ht="15" customHeight="1" x14ac:dyDescent="0.25">
      <c r="A169" s="1">
        <v>17</v>
      </c>
      <c r="B169" s="101" t="s">
        <v>291</v>
      </c>
      <c r="C169" s="101"/>
      <c r="D169" s="129" t="s">
        <v>23</v>
      </c>
      <c r="E169" s="105" t="s">
        <v>292</v>
      </c>
      <c r="F169" s="101" t="s">
        <v>1179</v>
      </c>
      <c r="G169" s="124">
        <v>20000000</v>
      </c>
      <c r="H169" s="45" t="s">
        <v>105</v>
      </c>
    </row>
    <row r="170" spans="1:8" ht="15" customHeight="1" x14ac:dyDescent="0.25">
      <c r="A170" s="1"/>
      <c r="B170" s="73"/>
      <c r="C170" s="74"/>
      <c r="D170" s="75"/>
      <c r="E170" s="76"/>
      <c r="F170" s="73"/>
      <c r="G170" s="71"/>
      <c r="H170" s="45"/>
    </row>
    <row r="171" spans="1:8" ht="15" customHeight="1" x14ac:dyDescent="0.25">
      <c r="A171" s="1">
        <v>1</v>
      </c>
      <c r="B171" s="142" t="s">
        <v>731</v>
      </c>
      <c r="C171" s="74"/>
      <c r="D171" s="136" t="s">
        <v>23</v>
      </c>
      <c r="E171" s="76"/>
      <c r="F171" s="73" t="s">
        <v>294</v>
      </c>
      <c r="G171" s="141">
        <v>49800000</v>
      </c>
      <c r="H171" s="45" t="s">
        <v>715</v>
      </c>
    </row>
    <row r="172" spans="1:8" ht="15" customHeight="1" x14ac:dyDescent="0.25">
      <c r="A172" s="1"/>
      <c r="B172" s="69"/>
      <c r="C172" s="66"/>
      <c r="D172" s="67"/>
      <c r="E172" s="70"/>
      <c r="F172" s="69"/>
      <c r="G172" s="71"/>
      <c r="H172" s="45"/>
    </row>
    <row r="173" spans="1:8" ht="15" customHeight="1" x14ac:dyDescent="0.25">
      <c r="A173" s="21"/>
      <c r="B173" s="27"/>
      <c r="C173" s="22"/>
      <c r="D173" s="35"/>
      <c r="E173" s="22"/>
      <c r="F173" s="29"/>
      <c r="G173" s="37"/>
      <c r="H173" s="5"/>
    </row>
    <row r="174" spans="1:8" ht="15" customHeight="1" x14ac:dyDescent="0.25">
      <c r="A174" s="21">
        <v>1</v>
      </c>
      <c r="B174" s="104" t="s">
        <v>1886</v>
      </c>
      <c r="C174" s="249"/>
      <c r="D174" s="120" t="s">
        <v>10</v>
      </c>
      <c r="E174" s="249"/>
      <c r="F174" s="102" t="s">
        <v>1887</v>
      </c>
      <c r="G174" s="250">
        <v>100000000</v>
      </c>
      <c r="H174" s="45" t="s">
        <v>1878</v>
      </c>
    </row>
    <row r="175" spans="1:8" ht="15" customHeight="1" x14ac:dyDescent="0.25">
      <c r="A175" s="1">
        <v>1</v>
      </c>
      <c r="B175" s="144" t="s">
        <v>1281</v>
      </c>
      <c r="C175" s="84"/>
      <c r="D175" s="106" t="s">
        <v>302</v>
      </c>
      <c r="E175" s="144" t="s">
        <v>916</v>
      </c>
      <c r="F175" s="165" t="s">
        <v>1282</v>
      </c>
      <c r="G175" s="166">
        <v>26750000</v>
      </c>
      <c r="H175" s="45" t="s">
        <v>318</v>
      </c>
    </row>
    <row r="176" spans="1:8" ht="15" customHeight="1" x14ac:dyDescent="0.3">
      <c r="A176" s="1">
        <v>2</v>
      </c>
      <c r="B176" s="167" t="s">
        <v>1283</v>
      </c>
      <c r="C176" s="84"/>
      <c r="D176" s="106" t="s">
        <v>330</v>
      </c>
      <c r="E176" s="168" t="s">
        <v>1284</v>
      </c>
      <c r="F176" s="169" t="s">
        <v>1285</v>
      </c>
      <c r="G176" s="170">
        <v>13250000</v>
      </c>
      <c r="H176" s="45" t="s">
        <v>318</v>
      </c>
    </row>
    <row r="177" spans="1:8" ht="15" customHeight="1" x14ac:dyDescent="0.25">
      <c r="A177" s="1">
        <v>3</v>
      </c>
      <c r="B177" s="171" t="s">
        <v>1286</v>
      </c>
      <c r="C177" s="84"/>
      <c r="D177" s="106" t="s">
        <v>1385</v>
      </c>
      <c r="E177" s="172" t="s">
        <v>1287</v>
      </c>
      <c r="F177" s="171" t="s">
        <v>1288</v>
      </c>
      <c r="G177" s="173">
        <v>13000000</v>
      </c>
      <c r="H177" s="45" t="s">
        <v>318</v>
      </c>
    </row>
    <row r="178" spans="1:8" ht="15" customHeight="1" x14ac:dyDescent="0.25">
      <c r="A178" s="1">
        <v>4</v>
      </c>
      <c r="B178" s="172" t="s">
        <v>1289</v>
      </c>
      <c r="C178" s="84"/>
      <c r="D178" s="106" t="s">
        <v>1386</v>
      </c>
      <c r="E178" s="172" t="s">
        <v>1290</v>
      </c>
      <c r="F178" s="169" t="s">
        <v>1291</v>
      </c>
      <c r="G178" s="166">
        <v>13000000</v>
      </c>
      <c r="H178" s="45" t="s">
        <v>318</v>
      </c>
    </row>
    <row r="179" spans="1:8" ht="15" customHeight="1" x14ac:dyDescent="0.3">
      <c r="A179" s="1">
        <v>5</v>
      </c>
      <c r="B179" s="172" t="s">
        <v>1292</v>
      </c>
      <c r="C179" s="84"/>
      <c r="D179" s="106" t="s">
        <v>1387</v>
      </c>
      <c r="E179" s="172" t="s">
        <v>1293</v>
      </c>
      <c r="F179" s="174" t="s">
        <v>1294</v>
      </c>
      <c r="G179" s="166">
        <v>14000000</v>
      </c>
      <c r="H179" s="45" t="s">
        <v>318</v>
      </c>
    </row>
    <row r="180" spans="1:8" ht="15" customHeight="1" x14ac:dyDescent="0.3">
      <c r="A180" s="1">
        <v>6</v>
      </c>
      <c r="B180" s="172" t="s">
        <v>306</v>
      </c>
      <c r="C180" s="84"/>
      <c r="D180" s="106" t="s">
        <v>307</v>
      </c>
      <c r="E180" s="172" t="s">
        <v>1295</v>
      </c>
      <c r="F180" s="174" t="s">
        <v>1296</v>
      </c>
      <c r="G180" s="173">
        <v>12500000</v>
      </c>
      <c r="H180" s="45" t="s">
        <v>318</v>
      </c>
    </row>
    <row r="181" spans="1:8" ht="15" customHeight="1" x14ac:dyDescent="0.25">
      <c r="A181" s="1">
        <v>7</v>
      </c>
      <c r="B181" s="171" t="s">
        <v>1297</v>
      </c>
      <c r="C181" s="84"/>
      <c r="D181" s="106" t="s">
        <v>297</v>
      </c>
      <c r="E181" s="172" t="s">
        <v>1298</v>
      </c>
      <c r="F181" s="174" t="s">
        <v>1299</v>
      </c>
      <c r="G181" s="173">
        <v>15000000</v>
      </c>
      <c r="H181" s="45" t="s">
        <v>318</v>
      </c>
    </row>
    <row r="182" spans="1:8" ht="15" customHeight="1" x14ac:dyDescent="0.3">
      <c r="A182" s="1">
        <v>8</v>
      </c>
      <c r="B182" s="172" t="s">
        <v>1300</v>
      </c>
      <c r="C182" s="84"/>
      <c r="D182" s="106" t="s">
        <v>1388</v>
      </c>
      <c r="E182" s="172" t="s">
        <v>1301</v>
      </c>
      <c r="F182" s="174" t="s">
        <v>1302</v>
      </c>
      <c r="G182" s="173">
        <v>12500000</v>
      </c>
      <c r="H182" s="45" t="s">
        <v>318</v>
      </c>
    </row>
    <row r="183" spans="1:8" ht="15" customHeight="1" x14ac:dyDescent="0.3">
      <c r="A183" s="1">
        <v>9</v>
      </c>
      <c r="B183" s="172" t="s">
        <v>1303</v>
      </c>
      <c r="C183" s="84"/>
      <c r="D183" s="106" t="s">
        <v>305</v>
      </c>
      <c r="E183" s="172" t="s">
        <v>1304</v>
      </c>
      <c r="F183" s="174" t="s">
        <v>1305</v>
      </c>
      <c r="G183" s="173">
        <v>17000000</v>
      </c>
      <c r="H183" s="45" t="s">
        <v>318</v>
      </c>
    </row>
    <row r="184" spans="1:8" ht="15" customHeight="1" x14ac:dyDescent="0.3">
      <c r="A184" s="1">
        <v>10</v>
      </c>
      <c r="B184" s="172" t="s">
        <v>1306</v>
      </c>
      <c r="C184" s="84"/>
      <c r="D184" s="106" t="s">
        <v>303</v>
      </c>
      <c r="E184" s="172" t="s">
        <v>1307</v>
      </c>
      <c r="F184" s="174" t="s">
        <v>1308</v>
      </c>
      <c r="G184" s="173">
        <v>23000000</v>
      </c>
      <c r="H184" s="45" t="s">
        <v>318</v>
      </c>
    </row>
    <row r="185" spans="1:8" ht="15" customHeight="1" x14ac:dyDescent="0.25">
      <c r="A185" s="1">
        <v>11</v>
      </c>
      <c r="B185" s="172" t="s">
        <v>1309</v>
      </c>
      <c r="C185" s="84"/>
      <c r="D185" s="106" t="s">
        <v>339</v>
      </c>
      <c r="E185" s="172" t="s">
        <v>1310</v>
      </c>
      <c r="F185" s="169" t="s">
        <v>1311</v>
      </c>
      <c r="G185" s="173">
        <v>13500000</v>
      </c>
      <c r="H185" s="45" t="s">
        <v>318</v>
      </c>
    </row>
    <row r="186" spans="1:8" ht="15" customHeight="1" x14ac:dyDescent="0.3">
      <c r="A186" s="1">
        <v>12</v>
      </c>
      <c r="B186" s="172" t="s">
        <v>309</v>
      </c>
      <c r="C186" s="84"/>
      <c r="D186" s="106" t="s">
        <v>310</v>
      </c>
      <c r="E186" s="172" t="s">
        <v>1312</v>
      </c>
      <c r="F186" s="174" t="s">
        <v>1313</v>
      </c>
      <c r="G186" s="173">
        <v>13500000</v>
      </c>
      <c r="H186" s="45" t="s">
        <v>318</v>
      </c>
    </row>
    <row r="187" spans="1:8" ht="15" customHeight="1" x14ac:dyDescent="0.3">
      <c r="A187" s="1">
        <v>13</v>
      </c>
      <c r="B187" s="172" t="s">
        <v>1314</v>
      </c>
      <c r="C187" s="84"/>
      <c r="D187" s="106" t="s">
        <v>1389</v>
      </c>
      <c r="E187" s="172" t="s">
        <v>1315</v>
      </c>
      <c r="F187" s="174" t="s">
        <v>1316</v>
      </c>
      <c r="G187" s="173">
        <v>13000000</v>
      </c>
      <c r="H187" s="45" t="s">
        <v>318</v>
      </c>
    </row>
    <row r="188" spans="1:8" ht="15" customHeight="1" x14ac:dyDescent="0.3">
      <c r="A188" s="1">
        <v>14</v>
      </c>
      <c r="B188" s="172" t="s">
        <v>1317</v>
      </c>
      <c r="C188" s="84"/>
      <c r="D188" s="106" t="s">
        <v>1390</v>
      </c>
      <c r="E188" s="172" t="s">
        <v>1318</v>
      </c>
      <c r="F188" s="174" t="s">
        <v>1319</v>
      </c>
      <c r="G188" s="173">
        <v>11000000</v>
      </c>
      <c r="H188" s="45" t="s">
        <v>318</v>
      </c>
    </row>
    <row r="189" spans="1:8" ht="15" customHeight="1" x14ac:dyDescent="0.3">
      <c r="A189" s="1">
        <v>15</v>
      </c>
      <c r="B189" s="172" t="s">
        <v>1320</v>
      </c>
      <c r="C189" s="84"/>
      <c r="D189" s="106" t="s">
        <v>1391</v>
      </c>
      <c r="E189" s="174" t="s">
        <v>1321</v>
      </c>
      <c r="F189" s="172" t="s">
        <v>1322</v>
      </c>
      <c r="G189" s="173">
        <v>15000000</v>
      </c>
      <c r="H189" s="45" t="s">
        <v>318</v>
      </c>
    </row>
    <row r="190" spans="1:8" ht="15" customHeight="1" x14ac:dyDescent="0.3">
      <c r="A190" s="1">
        <v>16</v>
      </c>
      <c r="B190" s="172" t="s">
        <v>1323</v>
      </c>
      <c r="C190" s="84"/>
      <c r="D190" s="122" t="s">
        <v>1392</v>
      </c>
      <c r="E190" s="174" t="s">
        <v>1324</v>
      </c>
      <c r="F190" s="172" t="s">
        <v>1325</v>
      </c>
      <c r="G190" s="173">
        <v>10000000</v>
      </c>
      <c r="H190" s="45" t="s">
        <v>318</v>
      </c>
    </row>
    <row r="191" spans="1:8" ht="15" customHeight="1" x14ac:dyDescent="0.3">
      <c r="A191" s="1">
        <v>17</v>
      </c>
      <c r="B191" s="172" t="s">
        <v>1326</v>
      </c>
      <c r="C191" s="84"/>
      <c r="D191" s="106" t="s">
        <v>1393</v>
      </c>
      <c r="E191" s="174" t="s">
        <v>1327</v>
      </c>
      <c r="F191" s="169" t="s">
        <v>1328</v>
      </c>
      <c r="G191" s="173">
        <v>10000000</v>
      </c>
      <c r="H191" s="45" t="s">
        <v>318</v>
      </c>
    </row>
    <row r="192" spans="1:8" ht="15" customHeight="1" x14ac:dyDescent="0.3">
      <c r="A192" s="1">
        <v>18</v>
      </c>
      <c r="B192" s="172" t="s">
        <v>1329</v>
      </c>
      <c r="C192" s="84"/>
      <c r="D192" s="106" t="s">
        <v>1394</v>
      </c>
      <c r="E192" s="174" t="s">
        <v>1330</v>
      </c>
      <c r="F192" s="172" t="s">
        <v>1331</v>
      </c>
      <c r="G192" s="173">
        <v>11000000</v>
      </c>
      <c r="H192" s="45" t="s">
        <v>318</v>
      </c>
    </row>
    <row r="193" spans="1:8" ht="15" customHeight="1" x14ac:dyDescent="0.3">
      <c r="A193" s="1">
        <v>19</v>
      </c>
      <c r="B193" s="172" t="s">
        <v>1332</v>
      </c>
      <c r="C193" s="84"/>
      <c r="D193" s="106" t="s">
        <v>314</v>
      </c>
      <c r="E193" s="174" t="s">
        <v>1333</v>
      </c>
      <c r="F193" s="174" t="s">
        <v>1334</v>
      </c>
      <c r="G193" s="173">
        <v>12000000</v>
      </c>
      <c r="H193" s="45" t="s">
        <v>318</v>
      </c>
    </row>
    <row r="194" spans="1:8" ht="15" customHeight="1" x14ac:dyDescent="0.3">
      <c r="A194" s="1">
        <v>20</v>
      </c>
      <c r="B194" s="172" t="s">
        <v>1335</v>
      </c>
      <c r="C194" s="84"/>
      <c r="D194" s="106" t="s">
        <v>1395</v>
      </c>
      <c r="E194" s="174" t="s">
        <v>1336</v>
      </c>
      <c r="F194" s="172" t="s">
        <v>1337</v>
      </c>
      <c r="G194" s="173">
        <v>10500000</v>
      </c>
      <c r="H194" s="45" t="s">
        <v>318</v>
      </c>
    </row>
    <row r="195" spans="1:8" ht="15" customHeight="1" x14ac:dyDescent="0.3">
      <c r="A195" s="1">
        <v>21</v>
      </c>
      <c r="B195" s="172" t="s">
        <v>1338</v>
      </c>
      <c r="C195" s="84"/>
      <c r="D195" s="135" t="s">
        <v>1396</v>
      </c>
      <c r="E195" s="174" t="s">
        <v>1339</v>
      </c>
      <c r="F195" s="176" t="s">
        <v>1340</v>
      </c>
      <c r="G195" s="173">
        <v>10500000</v>
      </c>
      <c r="H195" s="45" t="s">
        <v>318</v>
      </c>
    </row>
    <row r="196" spans="1:8" ht="15" customHeight="1" x14ac:dyDescent="0.3">
      <c r="A196" s="1">
        <v>22</v>
      </c>
      <c r="B196" s="177" t="s">
        <v>1341</v>
      </c>
      <c r="C196" s="84"/>
      <c r="D196" s="106" t="s">
        <v>316</v>
      </c>
      <c r="E196" s="177" t="s">
        <v>1342</v>
      </c>
      <c r="F196" s="178" t="s">
        <v>1343</v>
      </c>
      <c r="G196" s="179">
        <v>10000000</v>
      </c>
      <c r="H196" s="45" t="s">
        <v>318</v>
      </c>
    </row>
    <row r="197" spans="1:8" ht="15" customHeight="1" x14ac:dyDescent="0.3">
      <c r="A197" s="1">
        <v>23</v>
      </c>
      <c r="B197" s="172" t="s">
        <v>1344</v>
      </c>
      <c r="C197" s="84"/>
      <c r="D197" s="106" t="s">
        <v>1397</v>
      </c>
      <c r="E197" s="172" t="s">
        <v>1345</v>
      </c>
      <c r="F197" s="174" t="s">
        <v>1346</v>
      </c>
      <c r="G197" s="173">
        <v>10000000</v>
      </c>
      <c r="H197" s="45" t="s">
        <v>318</v>
      </c>
    </row>
    <row r="198" spans="1:8" ht="15" customHeight="1" x14ac:dyDescent="0.25">
      <c r="A198" s="1">
        <v>24</v>
      </c>
      <c r="B198" s="172" t="s">
        <v>1347</v>
      </c>
      <c r="C198" s="84"/>
      <c r="D198" s="106" t="s">
        <v>1398</v>
      </c>
      <c r="E198" s="172" t="s">
        <v>1348</v>
      </c>
      <c r="F198" s="172" t="s">
        <v>1349</v>
      </c>
      <c r="G198" s="173">
        <v>10000000</v>
      </c>
      <c r="H198" s="45" t="s">
        <v>318</v>
      </c>
    </row>
    <row r="199" spans="1:8" ht="15" customHeight="1" x14ac:dyDescent="0.3">
      <c r="A199" s="1">
        <v>25</v>
      </c>
      <c r="B199" s="172" t="s">
        <v>1350</v>
      </c>
      <c r="C199" s="84"/>
      <c r="D199" s="106" t="s">
        <v>1399</v>
      </c>
      <c r="E199" s="172" t="s">
        <v>1351</v>
      </c>
      <c r="F199" s="174" t="s">
        <v>1352</v>
      </c>
      <c r="G199" s="173">
        <v>10000000</v>
      </c>
      <c r="H199" s="45" t="s">
        <v>318</v>
      </c>
    </row>
    <row r="200" spans="1:8" ht="15" customHeight="1" x14ac:dyDescent="0.25">
      <c r="A200" s="1">
        <v>26</v>
      </c>
      <c r="B200" s="172" t="s">
        <v>332</v>
      </c>
      <c r="C200" s="84"/>
      <c r="D200" s="106" t="s">
        <v>333</v>
      </c>
      <c r="E200" s="172" t="s">
        <v>1353</v>
      </c>
      <c r="F200" s="169" t="s">
        <v>1354</v>
      </c>
      <c r="G200" s="173">
        <v>10000000</v>
      </c>
      <c r="H200" s="45" t="s">
        <v>318</v>
      </c>
    </row>
    <row r="201" spans="1:8" ht="15" customHeight="1" x14ac:dyDescent="0.25">
      <c r="A201" s="1">
        <v>27</v>
      </c>
      <c r="B201" s="172" t="s">
        <v>1355</v>
      </c>
      <c r="C201" s="84"/>
      <c r="D201" s="106" t="s">
        <v>1400</v>
      </c>
      <c r="E201" s="172" t="s">
        <v>1356</v>
      </c>
      <c r="F201" s="172" t="s">
        <v>1357</v>
      </c>
      <c r="G201" s="173">
        <v>10000000</v>
      </c>
      <c r="H201" s="45" t="s">
        <v>318</v>
      </c>
    </row>
    <row r="202" spans="1:8" ht="15" customHeight="1" x14ac:dyDescent="0.25">
      <c r="A202" s="1">
        <v>28</v>
      </c>
      <c r="B202" s="172" t="s">
        <v>1358</v>
      </c>
      <c r="C202" s="84"/>
      <c r="D202" s="106" t="s">
        <v>1401</v>
      </c>
      <c r="E202" s="172" t="s">
        <v>1359</v>
      </c>
      <c r="F202" s="172" t="s">
        <v>1360</v>
      </c>
      <c r="G202" s="173">
        <v>10000000</v>
      </c>
      <c r="H202" s="45" t="s">
        <v>318</v>
      </c>
    </row>
    <row r="203" spans="1:8" ht="15" customHeight="1" x14ac:dyDescent="0.3">
      <c r="A203" s="1">
        <v>29</v>
      </c>
      <c r="B203" s="172" t="s">
        <v>1361</v>
      </c>
      <c r="C203" s="84"/>
      <c r="D203" s="106" t="s">
        <v>311</v>
      </c>
      <c r="E203" s="172" t="s">
        <v>1362</v>
      </c>
      <c r="F203" s="174" t="s">
        <v>1363</v>
      </c>
      <c r="G203" s="173">
        <v>10000000</v>
      </c>
      <c r="H203" s="45" t="s">
        <v>318</v>
      </c>
    </row>
    <row r="204" spans="1:8" ht="15" customHeight="1" x14ac:dyDescent="0.3">
      <c r="A204" s="1">
        <v>30</v>
      </c>
      <c r="B204" s="172" t="s">
        <v>1364</v>
      </c>
      <c r="C204" s="84"/>
      <c r="D204" s="106" t="s">
        <v>301</v>
      </c>
      <c r="E204" s="174" t="s">
        <v>1365</v>
      </c>
      <c r="F204" s="172" t="s">
        <v>1366</v>
      </c>
      <c r="G204" s="173">
        <v>10000000</v>
      </c>
      <c r="H204" s="45" t="s">
        <v>318</v>
      </c>
    </row>
    <row r="205" spans="1:8" ht="15" customHeight="1" x14ac:dyDescent="0.3">
      <c r="A205" s="1">
        <v>31</v>
      </c>
      <c r="B205" s="172" t="s">
        <v>1367</v>
      </c>
      <c r="C205" s="84"/>
      <c r="D205" s="106" t="s">
        <v>1402</v>
      </c>
      <c r="E205" s="175" t="s">
        <v>1364</v>
      </c>
      <c r="F205" s="174" t="s">
        <v>1368</v>
      </c>
      <c r="G205" s="173">
        <v>10000000</v>
      </c>
      <c r="H205" s="45" t="s">
        <v>318</v>
      </c>
    </row>
    <row r="206" spans="1:8" ht="15" customHeight="1" x14ac:dyDescent="0.25">
      <c r="A206" s="1">
        <v>32</v>
      </c>
      <c r="B206" s="172" t="s">
        <v>1369</v>
      </c>
      <c r="C206" s="84"/>
      <c r="D206" s="106" t="s">
        <v>295</v>
      </c>
      <c r="E206" s="172" t="s">
        <v>1307</v>
      </c>
      <c r="F206" s="172" t="s">
        <v>1370</v>
      </c>
      <c r="G206" s="173">
        <v>41900000</v>
      </c>
      <c r="H206" s="45" t="s">
        <v>318</v>
      </c>
    </row>
    <row r="207" spans="1:8" ht="15" customHeight="1" x14ac:dyDescent="0.3">
      <c r="A207" s="1">
        <v>33</v>
      </c>
      <c r="B207" s="172" t="s">
        <v>296</v>
      </c>
      <c r="C207" s="84"/>
      <c r="D207" s="106" t="s">
        <v>297</v>
      </c>
      <c r="E207" s="174" t="s">
        <v>1371</v>
      </c>
      <c r="F207" s="169" t="s">
        <v>1372</v>
      </c>
      <c r="G207" s="173">
        <v>36500000</v>
      </c>
      <c r="H207" s="45" t="s">
        <v>318</v>
      </c>
    </row>
    <row r="208" spans="1:8" ht="15" customHeight="1" x14ac:dyDescent="0.25">
      <c r="A208" s="1">
        <v>34</v>
      </c>
      <c r="B208" s="172" t="s">
        <v>299</v>
      </c>
      <c r="C208" s="84"/>
      <c r="D208" s="106" t="s">
        <v>300</v>
      </c>
      <c r="E208" s="175" t="s">
        <v>331</v>
      </c>
      <c r="F208" s="172" t="s">
        <v>1373</v>
      </c>
      <c r="G208" s="180">
        <v>36200000</v>
      </c>
      <c r="H208" s="45" t="s">
        <v>318</v>
      </c>
    </row>
    <row r="209" spans="1:8" ht="15" customHeight="1" x14ac:dyDescent="0.3">
      <c r="A209" s="1">
        <v>35</v>
      </c>
      <c r="B209" s="172" t="s">
        <v>1374</v>
      </c>
      <c r="C209" s="84"/>
      <c r="D209" s="106" t="s">
        <v>298</v>
      </c>
      <c r="E209" s="172" t="s">
        <v>1375</v>
      </c>
      <c r="F209" s="174" t="s">
        <v>1376</v>
      </c>
      <c r="G209" s="173">
        <v>36400000</v>
      </c>
      <c r="H209" s="45" t="s">
        <v>318</v>
      </c>
    </row>
    <row r="210" spans="1:8" ht="15" customHeight="1" x14ac:dyDescent="0.3">
      <c r="A210" s="1">
        <v>36</v>
      </c>
      <c r="B210" s="172" t="s">
        <v>1377</v>
      </c>
      <c r="C210" s="84"/>
      <c r="D210" s="106" t="s">
        <v>325</v>
      </c>
      <c r="E210" s="175" t="s">
        <v>334</v>
      </c>
      <c r="F210" s="174" t="s">
        <v>1378</v>
      </c>
      <c r="G210" s="173">
        <v>11000000</v>
      </c>
      <c r="H210" s="45" t="s">
        <v>318</v>
      </c>
    </row>
    <row r="211" spans="1:8" ht="15" customHeight="1" x14ac:dyDescent="0.25">
      <c r="A211" s="1">
        <v>37</v>
      </c>
      <c r="B211" s="172" t="s">
        <v>1379</v>
      </c>
      <c r="C211" s="84"/>
      <c r="D211" s="106" t="s">
        <v>1403</v>
      </c>
      <c r="E211" s="172" t="s">
        <v>1380</v>
      </c>
      <c r="F211" s="172" t="s">
        <v>1381</v>
      </c>
      <c r="G211" s="173">
        <v>11400000</v>
      </c>
      <c r="H211" s="45" t="s">
        <v>318</v>
      </c>
    </row>
    <row r="212" spans="1:8" ht="15" customHeight="1" x14ac:dyDescent="0.25">
      <c r="A212" s="1">
        <v>38</v>
      </c>
      <c r="B212" s="172" t="s">
        <v>1382</v>
      </c>
      <c r="C212" s="84"/>
      <c r="D212" s="106" t="s">
        <v>1404</v>
      </c>
      <c r="E212" s="172" t="s">
        <v>1383</v>
      </c>
      <c r="F212" s="172" t="s">
        <v>1384</v>
      </c>
      <c r="G212" s="173">
        <v>10818000</v>
      </c>
      <c r="H212" s="45" t="s">
        <v>318</v>
      </c>
    </row>
    <row r="213" spans="1:8" ht="15" customHeight="1" x14ac:dyDescent="0.25">
      <c r="A213" s="1">
        <v>39</v>
      </c>
      <c r="B213" s="144" t="s">
        <v>1405</v>
      </c>
      <c r="C213" s="84"/>
      <c r="D213" s="106" t="s">
        <v>1429</v>
      </c>
      <c r="E213" s="144" t="s">
        <v>1406</v>
      </c>
      <c r="F213" s="144" t="s">
        <v>1407</v>
      </c>
      <c r="G213" s="181">
        <v>13300000</v>
      </c>
      <c r="H213" s="45" t="s">
        <v>345</v>
      </c>
    </row>
    <row r="214" spans="1:8" ht="15" customHeight="1" x14ac:dyDescent="0.25">
      <c r="A214" s="1">
        <v>40</v>
      </c>
      <c r="B214" s="144" t="s">
        <v>1408</v>
      </c>
      <c r="C214" s="84"/>
      <c r="D214" s="106" t="s">
        <v>344</v>
      </c>
      <c r="E214" s="144" t="s">
        <v>1409</v>
      </c>
      <c r="F214" s="144" t="s">
        <v>1410</v>
      </c>
      <c r="G214" s="182">
        <v>10000000</v>
      </c>
      <c r="H214" s="45" t="s">
        <v>345</v>
      </c>
    </row>
    <row r="215" spans="1:8" ht="15" customHeight="1" x14ac:dyDescent="0.25">
      <c r="A215" s="1">
        <v>41</v>
      </c>
      <c r="B215" s="144" t="s">
        <v>1411</v>
      </c>
      <c r="C215" s="84"/>
      <c r="D215" s="106" t="s">
        <v>343</v>
      </c>
      <c r="E215" s="144" t="s">
        <v>1412</v>
      </c>
      <c r="F215" s="144" t="s">
        <v>1413</v>
      </c>
      <c r="G215" s="182">
        <v>11000000</v>
      </c>
      <c r="H215" s="45" t="s">
        <v>345</v>
      </c>
    </row>
    <row r="216" spans="1:8" ht="15" customHeight="1" x14ac:dyDescent="0.25">
      <c r="A216" s="1">
        <v>42</v>
      </c>
      <c r="B216" s="144" t="s">
        <v>1414</v>
      </c>
      <c r="C216" s="84"/>
      <c r="D216" s="106" t="s">
        <v>1430</v>
      </c>
      <c r="E216" s="144" t="s">
        <v>1415</v>
      </c>
      <c r="F216" s="144" t="s">
        <v>1416</v>
      </c>
      <c r="G216" s="182">
        <v>13960000</v>
      </c>
      <c r="H216" s="45" t="s">
        <v>345</v>
      </c>
    </row>
    <row r="217" spans="1:8" ht="15" customHeight="1" x14ac:dyDescent="0.25">
      <c r="A217" s="1">
        <v>43</v>
      </c>
      <c r="B217" s="144" t="s">
        <v>1417</v>
      </c>
      <c r="C217" s="84"/>
      <c r="D217" s="106" t="s">
        <v>1431</v>
      </c>
      <c r="E217" s="144" t="s">
        <v>1418</v>
      </c>
      <c r="F217" s="144" t="s">
        <v>1419</v>
      </c>
      <c r="G217" s="181">
        <v>13300000</v>
      </c>
      <c r="H217" s="45" t="s">
        <v>345</v>
      </c>
    </row>
    <row r="218" spans="1:8" ht="15" customHeight="1" x14ac:dyDescent="0.25">
      <c r="A218" s="1">
        <v>44</v>
      </c>
      <c r="B218" s="144" t="s">
        <v>1420</v>
      </c>
      <c r="C218" s="84"/>
      <c r="D218" s="106" t="s">
        <v>1432</v>
      </c>
      <c r="E218" s="144" t="s">
        <v>1421</v>
      </c>
      <c r="F218" s="144" t="s">
        <v>1422</v>
      </c>
      <c r="G218" s="181">
        <v>13000000</v>
      </c>
      <c r="H218" s="45" t="s">
        <v>345</v>
      </c>
    </row>
    <row r="219" spans="1:8" ht="15" customHeight="1" x14ac:dyDescent="0.25">
      <c r="A219" s="1">
        <v>45</v>
      </c>
      <c r="B219" s="144" t="s">
        <v>1423</v>
      </c>
      <c r="C219" s="84"/>
      <c r="D219" s="106" t="s">
        <v>1433</v>
      </c>
      <c r="E219" s="144" t="s">
        <v>1424</v>
      </c>
      <c r="F219" s="144" t="s">
        <v>1425</v>
      </c>
      <c r="G219" s="182">
        <v>11000000</v>
      </c>
      <c r="H219" s="45" t="s">
        <v>345</v>
      </c>
    </row>
    <row r="220" spans="1:8" ht="15" customHeight="1" x14ac:dyDescent="0.25">
      <c r="A220" s="1">
        <v>46</v>
      </c>
      <c r="B220" s="144" t="s">
        <v>1426</v>
      </c>
      <c r="C220" s="84"/>
      <c r="D220" s="106" t="s">
        <v>1434</v>
      </c>
      <c r="E220" s="144" t="s">
        <v>1427</v>
      </c>
      <c r="F220" s="144" t="s">
        <v>1428</v>
      </c>
      <c r="G220" s="182">
        <v>11000000</v>
      </c>
      <c r="H220" s="45" t="s">
        <v>345</v>
      </c>
    </row>
    <row r="221" spans="1:8" ht="15" customHeight="1" x14ac:dyDescent="0.25">
      <c r="A221" s="1"/>
      <c r="B221" s="73"/>
      <c r="C221" s="74"/>
      <c r="D221" s="75"/>
      <c r="E221" s="76"/>
      <c r="F221" s="73"/>
      <c r="G221" s="71"/>
      <c r="H221" s="45"/>
    </row>
    <row r="222" spans="1:8" ht="15" customHeight="1" x14ac:dyDescent="0.25">
      <c r="A222" s="1">
        <v>1</v>
      </c>
      <c r="B222" s="101" t="s">
        <v>327</v>
      </c>
      <c r="C222" s="101"/>
      <c r="D222" s="151" t="s">
        <v>320</v>
      </c>
      <c r="E222" s="101" t="s">
        <v>852</v>
      </c>
      <c r="F222" s="101" t="s">
        <v>853</v>
      </c>
      <c r="G222" s="152">
        <v>65000000</v>
      </c>
      <c r="H222" s="45" t="s">
        <v>104</v>
      </c>
    </row>
    <row r="223" spans="1:8" ht="15" customHeight="1" x14ac:dyDescent="0.25">
      <c r="A223" s="1">
        <v>2</v>
      </c>
      <c r="B223" s="101" t="s">
        <v>859</v>
      </c>
      <c r="C223" s="105"/>
      <c r="D223" s="133" t="s">
        <v>322</v>
      </c>
      <c r="E223" s="105" t="s">
        <v>860</v>
      </c>
      <c r="F223" s="101" t="s">
        <v>861</v>
      </c>
      <c r="G223" s="154">
        <v>20000000</v>
      </c>
      <c r="H223" s="45" t="s">
        <v>104</v>
      </c>
    </row>
    <row r="224" spans="1:8" ht="15" customHeight="1" x14ac:dyDescent="0.25">
      <c r="A224" s="1">
        <v>3</v>
      </c>
      <c r="B224" s="104" t="s">
        <v>876</v>
      </c>
      <c r="C224" s="103"/>
      <c r="D224" s="151" t="s">
        <v>342</v>
      </c>
      <c r="E224" s="103" t="s">
        <v>877</v>
      </c>
      <c r="F224" s="101" t="s">
        <v>878</v>
      </c>
      <c r="G224" s="155">
        <v>20000000</v>
      </c>
      <c r="H224" s="45" t="s">
        <v>104</v>
      </c>
    </row>
    <row r="225" spans="1:8" ht="15" customHeight="1" x14ac:dyDescent="0.25">
      <c r="A225" s="1">
        <v>4</v>
      </c>
      <c r="B225" s="101" t="s">
        <v>323</v>
      </c>
      <c r="C225" s="104"/>
      <c r="D225" s="151" t="s">
        <v>67</v>
      </c>
      <c r="E225" s="104" t="s">
        <v>597</v>
      </c>
      <c r="F225" s="101" t="s">
        <v>893</v>
      </c>
      <c r="G225" s="155">
        <v>20059000</v>
      </c>
      <c r="H225" s="45" t="s">
        <v>104</v>
      </c>
    </row>
    <row r="226" spans="1:8" ht="15" customHeight="1" x14ac:dyDescent="0.25">
      <c r="A226" s="1">
        <v>5</v>
      </c>
      <c r="B226" s="101" t="s">
        <v>894</v>
      </c>
      <c r="C226" s="104"/>
      <c r="D226" s="151" t="s">
        <v>324</v>
      </c>
      <c r="E226" s="104" t="s">
        <v>895</v>
      </c>
      <c r="F226" s="101" t="s">
        <v>896</v>
      </c>
      <c r="G226" s="155">
        <v>20500000</v>
      </c>
      <c r="H226" s="45" t="s">
        <v>104</v>
      </c>
    </row>
    <row r="227" spans="1:8" ht="15" customHeight="1" x14ac:dyDescent="0.25">
      <c r="A227" s="1">
        <v>6</v>
      </c>
      <c r="B227" s="153" t="s">
        <v>903</v>
      </c>
      <c r="C227" s="104"/>
      <c r="D227" s="157" t="s">
        <v>321</v>
      </c>
      <c r="E227" s="104" t="s">
        <v>904</v>
      </c>
      <c r="F227" s="101" t="s">
        <v>905</v>
      </c>
      <c r="G227" s="155">
        <v>20100000</v>
      </c>
      <c r="H227" s="45" t="s">
        <v>104</v>
      </c>
    </row>
    <row r="228" spans="1:8" ht="15" customHeight="1" x14ac:dyDescent="0.25">
      <c r="A228" s="1">
        <v>7</v>
      </c>
      <c r="B228" s="101" t="s">
        <v>916</v>
      </c>
      <c r="C228" s="104"/>
      <c r="D228" s="151" t="s">
        <v>328</v>
      </c>
      <c r="E228" s="104" t="s">
        <v>917</v>
      </c>
      <c r="F228" s="101" t="s">
        <v>918</v>
      </c>
      <c r="G228" s="155">
        <v>15100000</v>
      </c>
      <c r="H228" s="45" t="s">
        <v>104</v>
      </c>
    </row>
    <row r="229" spans="1:8" ht="15" customHeight="1" x14ac:dyDescent="0.25">
      <c r="A229" s="1">
        <v>8</v>
      </c>
      <c r="B229" s="101" t="s">
        <v>934</v>
      </c>
      <c r="C229" s="104"/>
      <c r="D229" s="159" t="s">
        <v>935</v>
      </c>
      <c r="E229" s="104" t="s">
        <v>936</v>
      </c>
      <c r="F229" s="101" t="s">
        <v>937</v>
      </c>
      <c r="G229" s="155">
        <v>15000000</v>
      </c>
      <c r="H229" s="45" t="s">
        <v>104</v>
      </c>
    </row>
    <row r="230" spans="1:8" ht="15" customHeight="1" x14ac:dyDescent="0.25">
      <c r="A230" s="1">
        <v>9</v>
      </c>
      <c r="B230" s="101" t="s">
        <v>949</v>
      </c>
      <c r="C230" s="104"/>
      <c r="D230" s="128" t="s">
        <v>950</v>
      </c>
      <c r="E230" s="104" t="s">
        <v>951</v>
      </c>
      <c r="F230" s="101" t="s">
        <v>952</v>
      </c>
      <c r="G230" s="155">
        <v>15075000</v>
      </c>
      <c r="H230" s="45" t="s">
        <v>104</v>
      </c>
    </row>
    <row r="231" spans="1:8" ht="15" customHeight="1" x14ac:dyDescent="0.25">
      <c r="A231" s="1">
        <v>10</v>
      </c>
      <c r="B231" s="101" t="s">
        <v>953</v>
      </c>
      <c r="C231" s="100"/>
      <c r="D231" s="159" t="s">
        <v>312</v>
      </c>
      <c r="E231" s="100" t="s">
        <v>954</v>
      </c>
      <c r="F231" s="101" t="s">
        <v>955</v>
      </c>
      <c r="G231" s="155">
        <v>15000000</v>
      </c>
      <c r="H231" s="45" t="s">
        <v>104</v>
      </c>
    </row>
    <row r="232" spans="1:8" ht="15" customHeight="1" x14ac:dyDescent="0.25">
      <c r="A232" s="1">
        <v>11</v>
      </c>
      <c r="B232" s="101" t="s">
        <v>964</v>
      </c>
      <c r="C232" s="104"/>
      <c r="D232" s="159" t="s">
        <v>313</v>
      </c>
      <c r="E232" s="104" t="s">
        <v>965</v>
      </c>
      <c r="F232" s="101" t="s">
        <v>966</v>
      </c>
      <c r="G232" s="155">
        <v>15100000</v>
      </c>
      <c r="H232" s="45" t="s">
        <v>104</v>
      </c>
    </row>
    <row r="233" spans="1:8" ht="15" customHeight="1" x14ac:dyDescent="0.25">
      <c r="A233" s="1">
        <v>12</v>
      </c>
      <c r="B233" s="101" t="s">
        <v>852</v>
      </c>
      <c r="C233" s="104"/>
      <c r="D233" s="151" t="s">
        <v>326</v>
      </c>
      <c r="E233" s="104" t="s">
        <v>327</v>
      </c>
      <c r="F233" s="101" t="s">
        <v>970</v>
      </c>
      <c r="G233" s="155">
        <v>30160000</v>
      </c>
      <c r="H233" s="45" t="s">
        <v>104</v>
      </c>
    </row>
    <row r="234" spans="1:8" ht="15" customHeight="1" x14ac:dyDescent="0.25">
      <c r="A234" s="1">
        <v>13</v>
      </c>
      <c r="B234" s="144" t="s">
        <v>974</v>
      </c>
      <c r="C234" s="104"/>
      <c r="D234" s="106" t="s">
        <v>304</v>
      </c>
      <c r="E234" s="104" t="s">
        <v>975</v>
      </c>
      <c r="F234" s="144" t="s">
        <v>976</v>
      </c>
      <c r="G234" s="156">
        <v>20052020</v>
      </c>
      <c r="H234" s="45" t="s">
        <v>104</v>
      </c>
    </row>
    <row r="235" spans="1:8" ht="15" customHeight="1" x14ac:dyDescent="0.25">
      <c r="A235" s="1"/>
      <c r="B235" s="73"/>
      <c r="C235" s="74"/>
      <c r="D235" s="75"/>
      <c r="E235" s="76"/>
      <c r="F235" s="73"/>
      <c r="G235" s="71"/>
      <c r="H235" s="45"/>
    </row>
    <row r="236" spans="1:8" ht="15" customHeight="1" x14ac:dyDescent="0.25">
      <c r="A236" s="1">
        <v>1</v>
      </c>
      <c r="B236" s="101" t="s">
        <v>319</v>
      </c>
      <c r="C236" s="101"/>
      <c r="D236" s="129" t="s">
        <v>320</v>
      </c>
      <c r="E236" s="105" t="s">
        <v>1000</v>
      </c>
      <c r="F236" s="101" t="s">
        <v>1001</v>
      </c>
      <c r="G236" s="124">
        <v>35000000</v>
      </c>
      <c r="H236" s="45" t="s">
        <v>105</v>
      </c>
    </row>
    <row r="237" spans="1:8" ht="15" customHeight="1" x14ac:dyDescent="0.25">
      <c r="A237" s="1">
        <v>2</v>
      </c>
      <c r="B237" s="101" t="s">
        <v>592</v>
      </c>
      <c r="C237" s="101"/>
      <c r="D237" s="129" t="s">
        <v>335</v>
      </c>
      <c r="E237" s="105" t="s">
        <v>1027</v>
      </c>
      <c r="F237" s="101" t="s">
        <v>1028</v>
      </c>
      <c r="G237" s="124">
        <v>15000000</v>
      </c>
      <c r="H237" s="45" t="s">
        <v>105</v>
      </c>
    </row>
    <row r="238" spans="1:8" ht="15" customHeight="1" x14ac:dyDescent="0.25">
      <c r="A238" s="1">
        <v>3</v>
      </c>
      <c r="B238" s="101" t="s">
        <v>336</v>
      </c>
      <c r="C238" s="101"/>
      <c r="D238" s="129" t="s">
        <v>140</v>
      </c>
      <c r="E238" s="105" t="s">
        <v>1029</v>
      </c>
      <c r="F238" s="101" t="s">
        <v>1030</v>
      </c>
      <c r="G238" s="124">
        <v>17500000</v>
      </c>
      <c r="H238" s="45" t="s">
        <v>105</v>
      </c>
    </row>
    <row r="239" spans="1:8" ht="15" customHeight="1" x14ac:dyDescent="0.25">
      <c r="A239" s="1">
        <v>4</v>
      </c>
      <c r="B239" s="101" t="s">
        <v>593</v>
      </c>
      <c r="C239" s="101"/>
      <c r="D239" s="129" t="s">
        <v>338</v>
      </c>
      <c r="E239" s="105" t="s">
        <v>1032</v>
      </c>
      <c r="F239" s="101" t="s">
        <v>1033</v>
      </c>
      <c r="G239" s="124">
        <v>25000000</v>
      </c>
      <c r="H239" s="45" t="s">
        <v>105</v>
      </c>
    </row>
    <row r="240" spans="1:8" ht="15" customHeight="1" x14ac:dyDescent="0.25">
      <c r="A240" s="1">
        <v>5</v>
      </c>
      <c r="B240" s="101" t="s">
        <v>597</v>
      </c>
      <c r="C240" s="101"/>
      <c r="D240" s="129" t="s">
        <v>329</v>
      </c>
      <c r="E240" s="105" t="s">
        <v>1040</v>
      </c>
      <c r="F240" s="101" t="s">
        <v>1041</v>
      </c>
      <c r="G240" s="124">
        <v>20000000</v>
      </c>
      <c r="H240" s="45" t="s">
        <v>105</v>
      </c>
    </row>
    <row r="241" spans="1:8" ht="15" customHeight="1" x14ac:dyDescent="0.25">
      <c r="A241" s="1">
        <v>6</v>
      </c>
      <c r="B241" s="101" t="s">
        <v>602</v>
      </c>
      <c r="C241" s="101"/>
      <c r="D241" s="120" t="s">
        <v>308</v>
      </c>
      <c r="E241" s="101" t="s">
        <v>1051</v>
      </c>
      <c r="F241" s="101" t="s">
        <v>1052</v>
      </c>
      <c r="G241" s="124">
        <v>20000000</v>
      </c>
      <c r="H241" s="45" t="s">
        <v>105</v>
      </c>
    </row>
    <row r="242" spans="1:8" ht="15" customHeight="1" x14ac:dyDescent="0.25">
      <c r="A242" s="1">
        <v>7</v>
      </c>
      <c r="B242" s="101" t="s">
        <v>612</v>
      </c>
      <c r="C242" s="101"/>
      <c r="D242" s="133" t="s">
        <v>611</v>
      </c>
      <c r="E242" s="105" t="s">
        <v>1062</v>
      </c>
      <c r="F242" s="101" t="s">
        <v>1063</v>
      </c>
      <c r="G242" s="124">
        <v>20000000</v>
      </c>
      <c r="H242" s="45" t="s">
        <v>105</v>
      </c>
    </row>
    <row r="243" spans="1:8" ht="15" customHeight="1" x14ac:dyDescent="0.25">
      <c r="A243" s="1">
        <v>8</v>
      </c>
      <c r="B243" s="101" t="s">
        <v>615</v>
      </c>
      <c r="C243" s="101"/>
      <c r="D243" s="129" t="s">
        <v>614</v>
      </c>
      <c r="E243" s="105" t="s">
        <v>1066</v>
      </c>
      <c r="F243" s="101" t="s">
        <v>1067</v>
      </c>
      <c r="G243" s="124">
        <v>20000000</v>
      </c>
      <c r="H243" s="45" t="s">
        <v>105</v>
      </c>
    </row>
    <row r="244" spans="1:8" ht="15" customHeight="1" x14ac:dyDescent="0.25">
      <c r="A244" s="1">
        <v>9</v>
      </c>
      <c r="B244" s="101" t="s">
        <v>617</v>
      </c>
      <c r="C244" s="101"/>
      <c r="D244" s="133" t="s">
        <v>315</v>
      </c>
      <c r="E244" s="101" t="s">
        <v>1070</v>
      </c>
      <c r="F244" s="101" t="s">
        <v>1071</v>
      </c>
      <c r="G244" s="160">
        <v>20000000</v>
      </c>
      <c r="H244" s="45" t="s">
        <v>105</v>
      </c>
    </row>
    <row r="245" spans="1:8" ht="15" customHeight="1" x14ac:dyDescent="0.25">
      <c r="A245" s="1">
        <v>10</v>
      </c>
      <c r="B245" s="101" t="s">
        <v>635</v>
      </c>
      <c r="C245" s="101"/>
      <c r="D245" s="135" t="s">
        <v>634</v>
      </c>
      <c r="E245" s="105" t="s">
        <v>1092</v>
      </c>
      <c r="F245" s="101" t="s">
        <v>1093</v>
      </c>
      <c r="G245" s="124">
        <v>10000000</v>
      </c>
      <c r="H245" s="45" t="s">
        <v>105</v>
      </c>
    </row>
    <row r="246" spans="1:8" ht="15" customHeight="1" x14ac:dyDescent="0.25">
      <c r="A246" s="1">
        <v>11</v>
      </c>
      <c r="B246" s="101" t="s">
        <v>640</v>
      </c>
      <c r="C246" s="101"/>
      <c r="D246" s="135" t="s">
        <v>639</v>
      </c>
      <c r="E246" s="105" t="s">
        <v>1100</v>
      </c>
      <c r="F246" s="101" t="s">
        <v>1101</v>
      </c>
      <c r="G246" s="124">
        <v>20000000</v>
      </c>
      <c r="H246" s="45" t="s">
        <v>105</v>
      </c>
    </row>
    <row r="247" spans="1:8" ht="15" customHeight="1" x14ac:dyDescent="0.25">
      <c r="A247" s="1">
        <v>12</v>
      </c>
      <c r="B247" s="101" t="s">
        <v>668</v>
      </c>
      <c r="C247" s="101"/>
      <c r="D247" s="129" t="s">
        <v>59</v>
      </c>
      <c r="E247" s="105" t="s">
        <v>1156</v>
      </c>
      <c r="F247" s="101" t="s">
        <v>1157</v>
      </c>
      <c r="G247" s="124">
        <v>15000000</v>
      </c>
      <c r="H247" s="45" t="s">
        <v>105</v>
      </c>
    </row>
    <row r="248" spans="1:8" ht="15" customHeight="1" x14ac:dyDescent="0.25">
      <c r="A248" s="1">
        <v>13</v>
      </c>
      <c r="B248" s="101" t="s">
        <v>340</v>
      </c>
      <c r="C248" s="101"/>
      <c r="D248" s="129" t="s">
        <v>341</v>
      </c>
      <c r="E248" s="105" t="s">
        <v>1159</v>
      </c>
      <c r="F248" s="101" t="s">
        <v>1160</v>
      </c>
      <c r="G248" s="124">
        <v>15000000</v>
      </c>
      <c r="H248" s="45" t="s">
        <v>105</v>
      </c>
    </row>
    <row r="249" spans="1:8" ht="15" customHeight="1" x14ac:dyDescent="0.25">
      <c r="A249" s="1">
        <v>14</v>
      </c>
      <c r="B249" s="101" t="s">
        <v>675</v>
      </c>
      <c r="C249" s="101"/>
      <c r="D249" s="133" t="s">
        <v>317</v>
      </c>
      <c r="E249" s="105" t="s">
        <v>1165</v>
      </c>
      <c r="F249" s="101" t="s">
        <v>1166</v>
      </c>
      <c r="G249" s="124">
        <v>20000000</v>
      </c>
      <c r="H249" s="45" t="s">
        <v>105</v>
      </c>
    </row>
    <row r="250" spans="1:8" ht="15" customHeight="1" x14ac:dyDescent="0.25">
      <c r="A250" s="1">
        <v>15</v>
      </c>
      <c r="B250" s="101" t="s">
        <v>691</v>
      </c>
      <c r="C250" s="101"/>
      <c r="D250" s="133" t="s">
        <v>388</v>
      </c>
      <c r="E250" s="105" t="s">
        <v>1190</v>
      </c>
      <c r="F250" s="101" t="s">
        <v>1191</v>
      </c>
      <c r="G250" s="124">
        <v>20000000</v>
      </c>
      <c r="H250" s="45" t="s">
        <v>105</v>
      </c>
    </row>
    <row r="251" spans="1:8" ht="15" customHeight="1" x14ac:dyDescent="0.25">
      <c r="A251" s="1">
        <v>16</v>
      </c>
      <c r="B251" s="69"/>
      <c r="C251" s="66"/>
      <c r="D251" s="67"/>
      <c r="E251" s="70"/>
      <c r="F251" s="69"/>
      <c r="G251" s="71"/>
      <c r="H251" s="45"/>
    </row>
    <row r="252" spans="1:8" ht="15" customHeight="1" x14ac:dyDescent="0.25">
      <c r="A252" s="4">
        <v>1</v>
      </c>
      <c r="B252" s="171" t="s">
        <v>1369</v>
      </c>
      <c r="C252" s="249"/>
      <c r="D252" s="106" t="s">
        <v>295</v>
      </c>
      <c r="E252" s="249"/>
      <c r="F252" s="103" t="s">
        <v>1888</v>
      </c>
      <c r="G252" s="250">
        <v>100000000</v>
      </c>
      <c r="H252" s="45" t="s">
        <v>1878</v>
      </c>
    </row>
    <row r="253" spans="1:8" ht="15" customHeight="1" x14ac:dyDescent="0.25">
      <c r="A253" s="4">
        <v>2</v>
      </c>
      <c r="B253" s="104" t="s">
        <v>319</v>
      </c>
      <c r="C253" s="249"/>
      <c r="D253" s="120" t="s">
        <v>320</v>
      </c>
      <c r="E253" s="249"/>
      <c r="F253" s="102" t="s">
        <v>1889</v>
      </c>
      <c r="G253" s="250">
        <v>100000000</v>
      </c>
      <c r="H253" s="45" t="s">
        <v>1878</v>
      </c>
    </row>
    <row r="254" spans="1:8" ht="15" customHeight="1" x14ac:dyDescent="0.25">
      <c r="A254" s="4"/>
      <c r="B254" s="26"/>
      <c r="C254" s="8"/>
      <c r="D254" s="32"/>
      <c r="E254" s="8"/>
      <c r="F254" s="9"/>
      <c r="G254" s="51"/>
      <c r="H254" s="50"/>
    </row>
    <row r="255" spans="1:8" ht="15" customHeight="1" x14ac:dyDescent="0.25">
      <c r="A255" s="4"/>
      <c r="B255" s="26"/>
      <c r="C255" s="8"/>
      <c r="D255" s="32"/>
      <c r="E255" s="8"/>
      <c r="F255" s="9"/>
      <c r="G255" s="51"/>
      <c r="H255" s="50"/>
    </row>
    <row r="256" spans="1:8" ht="15" customHeight="1" x14ac:dyDescent="0.25">
      <c r="A256" s="255">
        <v>1</v>
      </c>
      <c r="B256" s="256" t="s">
        <v>1922</v>
      </c>
      <c r="C256" s="257"/>
      <c r="D256" s="258" t="s">
        <v>1923</v>
      </c>
      <c r="E256" s="256"/>
      <c r="F256" s="256" t="s">
        <v>1924</v>
      </c>
      <c r="G256" s="259">
        <v>5000000</v>
      </c>
      <c r="H256" s="256" t="s">
        <v>1910</v>
      </c>
    </row>
    <row r="257" spans="1:8" ht="15" customHeight="1" x14ac:dyDescent="0.25">
      <c r="A257" s="1">
        <v>1</v>
      </c>
      <c r="B257" s="101" t="s">
        <v>1435</v>
      </c>
      <c r="C257" s="84"/>
      <c r="D257" s="145" t="s">
        <v>369</v>
      </c>
      <c r="E257" s="183" t="s">
        <v>1436</v>
      </c>
      <c r="F257" s="101" t="s">
        <v>1437</v>
      </c>
      <c r="G257" s="146">
        <v>14000000</v>
      </c>
      <c r="H257" s="45" t="s">
        <v>364</v>
      </c>
    </row>
    <row r="258" spans="1:8" ht="15" customHeight="1" x14ac:dyDescent="0.25">
      <c r="A258" s="1">
        <v>2</v>
      </c>
      <c r="B258" s="101" t="s">
        <v>1438</v>
      </c>
      <c r="C258" s="84"/>
      <c r="D258" s="145" t="s">
        <v>346</v>
      </c>
      <c r="E258" s="184" t="s">
        <v>1439</v>
      </c>
      <c r="F258" s="101" t="s">
        <v>1440</v>
      </c>
      <c r="G258" s="147">
        <v>14000000</v>
      </c>
      <c r="H258" s="45" t="s">
        <v>364</v>
      </c>
    </row>
    <row r="259" spans="1:8" ht="15" customHeight="1" x14ac:dyDescent="0.25">
      <c r="A259" s="1">
        <v>3</v>
      </c>
      <c r="B259" s="101" t="s">
        <v>1441</v>
      </c>
      <c r="C259" s="84"/>
      <c r="D259" s="145" t="s">
        <v>348</v>
      </c>
      <c r="E259" s="183" t="s">
        <v>1442</v>
      </c>
      <c r="F259" s="101" t="s">
        <v>1443</v>
      </c>
      <c r="G259" s="189">
        <v>14000000</v>
      </c>
      <c r="H259" s="45" t="s">
        <v>364</v>
      </c>
    </row>
    <row r="260" spans="1:8" ht="15" customHeight="1" x14ac:dyDescent="0.25">
      <c r="A260" s="1">
        <v>4</v>
      </c>
      <c r="B260" s="101" t="s">
        <v>1444</v>
      </c>
      <c r="C260" s="84"/>
      <c r="D260" s="145" t="s">
        <v>350</v>
      </c>
      <c r="E260" s="184" t="s">
        <v>1445</v>
      </c>
      <c r="F260" s="101" t="s">
        <v>1446</v>
      </c>
      <c r="G260" s="190">
        <v>14000000</v>
      </c>
      <c r="H260" s="45" t="s">
        <v>364</v>
      </c>
    </row>
    <row r="261" spans="1:8" ht="15" customHeight="1" x14ac:dyDescent="0.25">
      <c r="A261" s="1">
        <v>5</v>
      </c>
      <c r="B261" s="101" t="s">
        <v>1447</v>
      </c>
      <c r="C261" s="84"/>
      <c r="D261" s="145" t="s">
        <v>349</v>
      </c>
      <c r="E261" s="184" t="s">
        <v>1448</v>
      </c>
      <c r="F261" s="101" t="s">
        <v>1449</v>
      </c>
      <c r="G261" s="190">
        <v>14000000</v>
      </c>
      <c r="H261" s="45" t="s">
        <v>364</v>
      </c>
    </row>
    <row r="262" spans="1:8" ht="15" customHeight="1" x14ac:dyDescent="0.25">
      <c r="A262" s="1">
        <v>6</v>
      </c>
      <c r="B262" s="102" t="s">
        <v>1450</v>
      </c>
      <c r="C262" s="84"/>
      <c r="D262" s="145" t="s">
        <v>354</v>
      </c>
      <c r="E262" s="185" t="s">
        <v>1451</v>
      </c>
      <c r="F262" s="101" t="s">
        <v>1452</v>
      </c>
      <c r="G262" s="190">
        <v>10000000</v>
      </c>
      <c r="H262" s="45" t="s">
        <v>364</v>
      </c>
    </row>
    <row r="263" spans="1:8" ht="15" customHeight="1" x14ac:dyDescent="0.25">
      <c r="A263" s="1">
        <v>7</v>
      </c>
      <c r="B263" s="102" t="s">
        <v>1453</v>
      </c>
      <c r="C263" s="84"/>
      <c r="D263" s="145" t="s">
        <v>1513</v>
      </c>
      <c r="E263" s="185" t="s">
        <v>1454</v>
      </c>
      <c r="F263" s="101" t="s">
        <v>1455</v>
      </c>
      <c r="G263" s="190">
        <v>10000000</v>
      </c>
      <c r="H263" s="45" t="s">
        <v>364</v>
      </c>
    </row>
    <row r="264" spans="1:8" ht="15" customHeight="1" x14ac:dyDescent="0.25">
      <c r="A264" s="1">
        <v>8</v>
      </c>
      <c r="B264" s="103" t="s">
        <v>1456</v>
      </c>
      <c r="C264" s="84"/>
      <c r="D264" s="145" t="s">
        <v>1514</v>
      </c>
      <c r="E264" s="186" t="s">
        <v>1457</v>
      </c>
      <c r="F264" s="101" t="s">
        <v>1458</v>
      </c>
      <c r="G264" s="190">
        <v>10000000</v>
      </c>
      <c r="H264" s="45" t="s">
        <v>364</v>
      </c>
    </row>
    <row r="265" spans="1:8" ht="15" customHeight="1" x14ac:dyDescent="0.25">
      <c r="A265" s="1">
        <v>9</v>
      </c>
      <c r="B265" s="103" t="s">
        <v>1459</v>
      </c>
      <c r="C265" s="84"/>
      <c r="D265" s="145" t="s">
        <v>372</v>
      </c>
      <c r="E265" s="186" t="s">
        <v>1460</v>
      </c>
      <c r="F265" s="101" t="s">
        <v>1461</v>
      </c>
      <c r="G265" s="190">
        <v>10000000</v>
      </c>
      <c r="H265" s="45" t="s">
        <v>364</v>
      </c>
    </row>
    <row r="266" spans="1:8" ht="15" customHeight="1" x14ac:dyDescent="0.25">
      <c r="A266" s="1">
        <v>10</v>
      </c>
      <c r="B266" s="100" t="s">
        <v>1462</v>
      </c>
      <c r="C266" s="84"/>
      <c r="D266" s="145" t="s">
        <v>1515</v>
      </c>
      <c r="E266" s="104" t="s">
        <v>1463</v>
      </c>
      <c r="F266" s="101" t="s">
        <v>1464</v>
      </c>
      <c r="G266" s="190">
        <v>10000000</v>
      </c>
      <c r="H266" s="45" t="s">
        <v>364</v>
      </c>
    </row>
    <row r="267" spans="1:8" ht="15" customHeight="1" x14ac:dyDescent="0.25">
      <c r="A267" s="1">
        <v>11</v>
      </c>
      <c r="B267" s="100" t="s">
        <v>1465</v>
      </c>
      <c r="C267" s="84"/>
      <c r="D267" s="145" t="s">
        <v>1516</v>
      </c>
      <c r="E267" s="103" t="s">
        <v>1466</v>
      </c>
      <c r="F267" s="183" t="s">
        <v>1467</v>
      </c>
      <c r="G267" s="190">
        <v>10000000</v>
      </c>
      <c r="H267" s="45" t="s">
        <v>364</v>
      </c>
    </row>
    <row r="268" spans="1:8" ht="15" customHeight="1" x14ac:dyDescent="0.25">
      <c r="A268" s="1">
        <v>12</v>
      </c>
      <c r="B268" s="100" t="s">
        <v>1468</v>
      </c>
      <c r="C268" s="84"/>
      <c r="D268" s="145" t="s">
        <v>1517</v>
      </c>
      <c r="E268" s="104" t="s">
        <v>1469</v>
      </c>
      <c r="F268" s="183" t="s">
        <v>1470</v>
      </c>
      <c r="G268" s="190">
        <v>10000000</v>
      </c>
      <c r="H268" s="45" t="s">
        <v>364</v>
      </c>
    </row>
    <row r="269" spans="1:8" ht="15" customHeight="1" x14ac:dyDescent="0.25">
      <c r="A269" s="1">
        <v>13</v>
      </c>
      <c r="B269" s="101" t="s">
        <v>1471</v>
      </c>
      <c r="C269" s="84"/>
      <c r="D269" s="145" t="s">
        <v>357</v>
      </c>
      <c r="E269" s="104" t="s">
        <v>1472</v>
      </c>
      <c r="F269" s="183" t="s">
        <v>1473</v>
      </c>
      <c r="G269" s="190">
        <v>10000000</v>
      </c>
      <c r="H269" s="45" t="s">
        <v>364</v>
      </c>
    </row>
    <row r="270" spans="1:8" ht="15" customHeight="1" x14ac:dyDescent="0.25">
      <c r="A270" s="1">
        <v>14</v>
      </c>
      <c r="B270" s="187" t="s">
        <v>1474</v>
      </c>
      <c r="C270" s="84"/>
      <c r="D270" s="145" t="s">
        <v>371</v>
      </c>
      <c r="E270" s="188" t="s">
        <v>1475</v>
      </c>
      <c r="F270" s="158" t="s">
        <v>1476</v>
      </c>
      <c r="G270" s="191">
        <v>10000000</v>
      </c>
      <c r="H270" s="45" t="s">
        <v>364</v>
      </c>
    </row>
    <row r="271" spans="1:8" ht="15" customHeight="1" x14ac:dyDescent="0.25">
      <c r="A271" s="1">
        <v>15</v>
      </c>
      <c r="B271" s="187" t="s">
        <v>1477</v>
      </c>
      <c r="C271" s="84"/>
      <c r="D271" s="145" t="s">
        <v>1518</v>
      </c>
      <c r="E271" s="188" t="s">
        <v>1478</v>
      </c>
      <c r="F271" s="158" t="s">
        <v>1479</v>
      </c>
      <c r="G271" s="191">
        <v>10000000</v>
      </c>
      <c r="H271" s="45" t="s">
        <v>364</v>
      </c>
    </row>
    <row r="272" spans="1:8" ht="15" customHeight="1" x14ac:dyDescent="0.25">
      <c r="A272" s="1">
        <v>16</v>
      </c>
      <c r="B272" s="187" t="s">
        <v>1480</v>
      </c>
      <c r="C272" s="84"/>
      <c r="D272" s="145" t="s">
        <v>352</v>
      </c>
      <c r="E272" s="188" t="s">
        <v>1481</v>
      </c>
      <c r="F272" s="158" t="s">
        <v>1482</v>
      </c>
      <c r="G272" s="191">
        <v>10000000</v>
      </c>
      <c r="H272" s="45" t="s">
        <v>364</v>
      </c>
    </row>
    <row r="273" spans="1:8" ht="15" customHeight="1" x14ac:dyDescent="0.25">
      <c r="A273" s="1">
        <v>17</v>
      </c>
      <c r="B273" s="187" t="s">
        <v>1483</v>
      </c>
      <c r="C273" s="84"/>
      <c r="D273" s="145" t="s">
        <v>358</v>
      </c>
      <c r="E273" s="188" t="s">
        <v>1484</v>
      </c>
      <c r="F273" s="158" t="s">
        <v>1485</v>
      </c>
      <c r="G273" s="191">
        <v>10000000</v>
      </c>
      <c r="H273" s="45" t="s">
        <v>364</v>
      </c>
    </row>
    <row r="274" spans="1:8" ht="15" customHeight="1" x14ac:dyDescent="0.25">
      <c r="A274" s="1">
        <v>18</v>
      </c>
      <c r="B274" s="187" t="s">
        <v>1486</v>
      </c>
      <c r="C274" s="84"/>
      <c r="D274" s="145" t="s">
        <v>1519</v>
      </c>
      <c r="E274" s="188" t="s">
        <v>1487</v>
      </c>
      <c r="F274" s="158" t="s">
        <v>1488</v>
      </c>
      <c r="G274" s="191">
        <v>10000000</v>
      </c>
      <c r="H274" s="45" t="s">
        <v>364</v>
      </c>
    </row>
    <row r="275" spans="1:8" ht="15" customHeight="1" x14ac:dyDescent="0.25">
      <c r="A275" s="1">
        <v>19</v>
      </c>
      <c r="B275" s="101" t="s">
        <v>1489</v>
      </c>
      <c r="C275" s="84"/>
      <c r="D275" s="145" t="s">
        <v>351</v>
      </c>
      <c r="E275" s="104" t="s">
        <v>1490</v>
      </c>
      <c r="F275" s="101" t="s">
        <v>1491</v>
      </c>
      <c r="G275" s="190">
        <v>10000000</v>
      </c>
      <c r="H275" s="45" t="s">
        <v>364</v>
      </c>
    </row>
    <row r="276" spans="1:8" ht="15" customHeight="1" x14ac:dyDescent="0.25">
      <c r="A276" s="1">
        <v>20</v>
      </c>
      <c r="B276" s="101" t="s">
        <v>1492</v>
      </c>
      <c r="C276" s="84"/>
      <c r="D276" s="145" t="s">
        <v>1520</v>
      </c>
      <c r="E276" s="104" t="s">
        <v>1493</v>
      </c>
      <c r="F276" s="101" t="s">
        <v>1494</v>
      </c>
      <c r="G276" s="190">
        <v>10000000</v>
      </c>
      <c r="H276" s="45" t="s">
        <v>364</v>
      </c>
    </row>
    <row r="277" spans="1:8" ht="15" customHeight="1" x14ac:dyDescent="0.25">
      <c r="A277" s="1">
        <v>21</v>
      </c>
      <c r="B277" s="101" t="s">
        <v>1495</v>
      </c>
      <c r="C277" s="84"/>
      <c r="D277" s="145" t="s">
        <v>1521</v>
      </c>
      <c r="E277" s="104" t="s">
        <v>1496</v>
      </c>
      <c r="F277" s="101" t="s">
        <v>1497</v>
      </c>
      <c r="G277" s="190">
        <v>10000000</v>
      </c>
      <c r="H277" s="45" t="s">
        <v>364</v>
      </c>
    </row>
    <row r="278" spans="1:8" ht="15" customHeight="1" x14ac:dyDescent="0.25">
      <c r="A278" s="1">
        <v>22</v>
      </c>
      <c r="B278" s="101" t="s">
        <v>1498</v>
      </c>
      <c r="C278" s="84"/>
      <c r="D278" s="145" t="s">
        <v>353</v>
      </c>
      <c r="E278" s="104" t="s">
        <v>1499</v>
      </c>
      <c r="F278" s="101" t="s">
        <v>1500</v>
      </c>
      <c r="G278" s="190">
        <v>10000000</v>
      </c>
      <c r="H278" s="45" t="s">
        <v>364</v>
      </c>
    </row>
    <row r="279" spans="1:8" ht="15" customHeight="1" x14ac:dyDescent="0.25">
      <c r="A279" s="1">
        <v>23</v>
      </c>
      <c r="B279" s="101" t="s">
        <v>1501</v>
      </c>
      <c r="C279" s="84"/>
      <c r="D279" s="145" t="s">
        <v>356</v>
      </c>
      <c r="E279" s="104" t="s">
        <v>1502</v>
      </c>
      <c r="F279" s="101" t="s">
        <v>1503</v>
      </c>
      <c r="G279" s="190">
        <v>10000000</v>
      </c>
      <c r="H279" s="45" t="s">
        <v>364</v>
      </c>
    </row>
    <row r="280" spans="1:8" ht="15" customHeight="1" x14ac:dyDescent="0.25">
      <c r="A280" s="1">
        <v>24</v>
      </c>
      <c r="B280" s="187" t="s">
        <v>1504</v>
      </c>
      <c r="C280" s="84"/>
      <c r="D280" s="145" t="s">
        <v>362</v>
      </c>
      <c r="E280" s="188" t="s">
        <v>1505</v>
      </c>
      <c r="F280" s="158" t="s">
        <v>1506</v>
      </c>
      <c r="G280" s="191">
        <v>10000000</v>
      </c>
      <c r="H280" s="45" t="s">
        <v>364</v>
      </c>
    </row>
    <row r="281" spans="1:8" ht="15" customHeight="1" x14ac:dyDescent="0.25">
      <c r="A281" s="1">
        <v>25</v>
      </c>
      <c r="B281" s="187" t="s">
        <v>1507</v>
      </c>
      <c r="C281" s="84"/>
      <c r="D281" s="145" t="s">
        <v>359</v>
      </c>
      <c r="E281" s="188" t="s">
        <v>1508</v>
      </c>
      <c r="F281" s="158" t="s">
        <v>1509</v>
      </c>
      <c r="G281" s="191">
        <v>10000000</v>
      </c>
      <c r="H281" s="45" t="s">
        <v>364</v>
      </c>
    </row>
    <row r="282" spans="1:8" ht="15" customHeight="1" x14ac:dyDescent="0.25">
      <c r="A282" s="1">
        <v>26</v>
      </c>
      <c r="B282" s="187" t="s">
        <v>1510</v>
      </c>
      <c r="C282" s="84"/>
      <c r="D282" s="145" t="s">
        <v>1522</v>
      </c>
      <c r="E282" s="188" t="s">
        <v>1511</v>
      </c>
      <c r="F282" s="158" t="s">
        <v>1512</v>
      </c>
      <c r="G282" s="191">
        <v>10000000</v>
      </c>
      <c r="H282" s="45" t="s">
        <v>364</v>
      </c>
    </row>
    <row r="283" spans="1:8" ht="15" customHeight="1" x14ac:dyDescent="0.25">
      <c r="A283" s="1"/>
      <c r="B283" s="73"/>
      <c r="C283" s="74"/>
      <c r="D283" s="75"/>
      <c r="E283" s="76"/>
      <c r="F283" s="73"/>
      <c r="G283" s="71"/>
      <c r="H283" s="45"/>
    </row>
    <row r="284" spans="1:8" ht="15" customHeight="1" x14ac:dyDescent="0.25">
      <c r="A284" s="1">
        <v>1</v>
      </c>
      <c r="B284" s="112" t="s">
        <v>856</v>
      </c>
      <c r="C284" s="125"/>
      <c r="D284" s="151" t="s">
        <v>365</v>
      </c>
      <c r="E284" s="125" t="s">
        <v>857</v>
      </c>
      <c r="F284" s="112" t="s">
        <v>858</v>
      </c>
      <c r="G284" s="192">
        <v>21017000</v>
      </c>
      <c r="H284" s="45" t="s">
        <v>104</v>
      </c>
    </row>
    <row r="285" spans="1:8" ht="15" customHeight="1" x14ac:dyDescent="0.25">
      <c r="A285" s="1">
        <v>2</v>
      </c>
      <c r="B285" s="134" t="s">
        <v>873</v>
      </c>
      <c r="C285" s="118"/>
      <c r="D285" s="151" t="s">
        <v>368</v>
      </c>
      <c r="E285" s="118" t="s">
        <v>874</v>
      </c>
      <c r="F285" s="112" t="s">
        <v>875</v>
      </c>
      <c r="G285" s="119">
        <v>20000000</v>
      </c>
      <c r="H285" s="45" t="s">
        <v>104</v>
      </c>
    </row>
    <row r="286" spans="1:8" ht="15" customHeight="1" x14ac:dyDescent="0.25">
      <c r="A286" s="1">
        <v>3</v>
      </c>
      <c r="B286" s="112" t="s">
        <v>909</v>
      </c>
      <c r="C286" s="118"/>
      <c r="D286" s="128" t="s">
        <v>910</v>
      </c>
      <c r="E286" s="118" t="s">
        <v>911</v>
      </c>
      <c r="F286" s="112" t="s">
        <v>912</v>
      </c>
      <c r="G286" s="119">
        <v>20035000</v>
      </c>
      <c r="H286" s="45" t="s">
        <v>104</v>
      </c>
    </row>
    <row r="287" spans="1:8" ht="15" customHeight="1" x14ac:dyDescent="0.25">
      <c r="A287" s="1">
        <v>4</v>
      </c>
      <c r="B287" s="112" t="s">
        <v>913</v>
      </c>
      <c r="C287" s="118"/>
      <c r="D287" s="128" t="s">
        <v>374</v>
      </c>
      <c r="E287" s="118" t="s">
        <v>914</v>
      </c>
      <c r="F287" s="112" t="s">
        <v>915</v>
      </c>
      <c r="G287" s="119">
        <v>15000000</v>
      </c>
      <c r="H287" s="45" t="s">
        <v>104</v>
      </c>
    </row>
    <row r="288" spans="1:8" ht="15" customHeight="1" x14ac:dyDescent="0.25">
      <c r="A288" s="1">
        <v>5</v>
      </c>
      <c r="B288" s="112" t="s">
        <v>931</v>
      </c>
      <c r="C288" s="118"/>
      <c r="D288" s="151" t="s">
        <v>363</v>
      </c>
      <c r="E288" s="118" t="s">
        <v>932</v>
      </c>
      <c r="F288" s="112" t="s">
        <v>933</v>
      </c>
      <c r="G288" s="119">
        <v>15000000</v>
      </c>
      <c r="H288" s="45" t="s">
        <v>104</v>
      </c>
    </row>
    <row r="289" spans="1:8" ht="15" customHeight="1" x14ac:dyDescent="0.25">
      <c r="A289" s="1">
        <v>6</v>
      </c>
      <c r="B289" s="112" t="s">
        <v>967</v>
      </c>
      <c r="C289" s="118"/>
      <c r="D289" s="133" t="s">
        <v>373</v>
      </c>
      <c r="E289" s="118" t="s">
        <v>968</v>
      </c>
      <c r="F289" s="112" t="s">
        <v>969</v>
      </c>
      <c r="G289" s="119">
        <v>15025000</v>
      </c>
      <c r="H289" s="45" t="s">
        <v>104</v>
      </c>
    </row>
    <row r="290" spans="1:8" ht="15" customHeight="1" x14ac:dyDescent="0.25">
      <c r="A290" s="1">
        <v>7</v>
      </c>
      <c r="B290" s="112" t="s">
        <v>971</v>
      </c>
      <c r="C290" s="118"/>
      <c r="D290" s="151" t="s">
        <v>370</v>
      </c>
      <c r="E290" s="118" t="s">
        <v>972</v>
      </c>
      <c r="F290" s="112" t="s">
        <v>973</v>
      </c>
      <c r="G290" s="119">
        <v>20000000</v>
      </c>
      <c r="H290" s="45" t="s">
        <v>104</v>
      </c>
    </row>
    <row r="291" spans="1:8" ht="15" customHeight="1" x14ac:dyDescent="0.25">
      <c r="A291" s="1"/>
      <c r="B291" s="73"/>
      <c r="C291" s="74"/>
      <c r="D291" s="75"/>
      <c r="E291" s="76"/>
      <c r="F291" s="73"/>
      <c r="G291" s="71"/>
      <c r="H291" s="45"/>
    </row>
    <row r="292" spans="1:8" ht="15" customHeight="1" x14ac:dyDescent="0.25">
      <c r="A292" s="1">
        <v>1</v>
      </c>
      <c r="B292" s="112" t="s">
        <v>633</v>
      </c>
      <c r="C292" s="112"/>
      <c r="D292" s="133" t="s">
        <v>632</v>
      </c>
      <c r="E292" s="125" t="s">
        <v>1088</v>
      </c>
      <c r="F292" s="112" t="s">
        <v>1089</v>
      </c>
      <c r="G292" s="193">
        <v>20000000</v>
      </c>
      <c r="H292" s="45" t="s">
        <v>105</v>
      </c>
    </row>
    <row r="293" spans="1:8" ht="15" customHeight="1" x14ac:dyDescent="0.25">
      <c r="A293" s="1">
        <v>2</v>
      </c>
      <c r="B293" s="112" t="s">
        <v>360</v>
      </c>
      <c r="C293" s="112"/>
      <c r="D293" s="133" t="s">
        <v>361</v>
      </c>
      <c r="E293" s="125" t="s">
        <v>1102</v>
      </c>
      <c r="F293" s="112" t="s">
        <v>1103</v>
      </c>
      <c r="G293" s="193">
        <v>17500000</v>
      </c>
      <c r="H293" s="45" t="s">
        <v>105</v>
      </c>
    </row>
    <row r="294" spans="1:8" ht="15" customHeight="1" x14ac:dyDescent="0.25">
      <c r="A294" s="1">
        <v>3</v>
      </c>
      <c r="B294" s="112" t="s">
        <v>366</v>
      </c>
      <c r="C294" s="112"/>
      <c r="D294" s="133" t="s">
        <v>367</v>
      </c>
      <c r="E294" s="125" t="s">
        <v>1145</v>
      </c>
      <c r="F294" s="112" t="s">
        <v>1146</v>
      </c>
      <c r="G294" s="193">
        <v>20000000</v>
      </c>
      <c r="H294" s="45" t="s">
        <v>105</v>
      </c>
    </row>
    <row r="295" spans="1:8" ht="15" customHeight="1" x14ac:dyDescent="0.25">
      <c r="A295" s="1">
        <v>4</v>
      </c>
      <c r="B295" s="112" t="s">
        <v>667</v>
      </c>
      <c r="C295" s="112"/>
      <c r="D295" s="129" t="s">
        <v>355</v>
      </c>
      <c r="E295" s="125" t="s">
        <v>1154</v>
      </c>
      <c r="F295" s="112" t="s">
        <v>1155</v>
      </c>
      <c r="G295" s="193">
        <v>21000000</v>
      </c>
      <c r="H295" s="45" t="s">
        <v>105</v>
      </c>
    </row>
    <row r="296" spans="1:8" ht="15" customHeight="1" x14ac:dyDescent="0.25">
      <c r="A296" s="1">
        <v>5</v>
      </c>
      <c r="B296" s="112" t="s">
        <v>687</v>
      </c>
      <c r="C296" s="112"/>
      <c r="D296" s="133" t="s">
        <v>347</v>
      </c>
      <c r="E296" s="125" t="s">
        <v>1184</v>
      </c>
      <c r="F296" s="112" t="s">
        <v>1185</v>
      </c>
      <c r="G296" s="193">
        <v>15000000</v>
      </c>
      <c r="H296" s="45" t="s">
        <v>105</v>
      </c>
    </row>
    <row r="297" spans="1:8" ht="15" customHeight="1" x14ac:dyDescent="0.25">
      <c r="A297" s="1">
        <v>6</v>
      </c>
      <c r="B297" s="112" t="s">
        <v>690</v>
      </c>
      <c r="C297" s="112"/>
      <c r="D297" s="133" t="s">
        <v>375</v>
      </c>
      <c r="E297" s="125" t="s">
        <v>1188</v>
      </c>
      <c r="F297" s="112" t="s">
        <v>1189</v>
      </c>
      <c r="G297" s="193">
        <v>15000000</v>
      </c>
      <c r="H297" s="45" t="s">
        <v>105</v>
      </c>
    </row>
    <row r="298" spans="1:8" ht="15" customHeight="1" x14ac:dyDescent="0.25">
      <c r="A298" s="1"/>
      <c r="B298" s="69"/>
      <c r="C298" s="66"/>
      <c r="D298" s="67"/>
      <c r="E298" s="70"/>
      <c r="F298" s="69"/>
      <c r="G298" s="71"/>
      <c r="H298" s="45"/>
    </row>
    <row r="299" spans="1:8" ht="15" customHeight="1" x14ac:dyDescent="0.25">
      <c r="A299" s="25"/>
      <c r="B299" s="26"/>
      <c r="C299" s="8"/>
      <c r="D299" s="34"/>
      <c r="E299"/>
      <c r="F299" s="4"/>
      <c r="G299" s="88"/>
      <c r="H299"/>
    </row>
    <row r="300" spans="1:8" ht="15" customHeight="1" x14ac:dyDescent="0.25">
      <c r="A300" s="25">
        <v>1</v>
      </c>
      <c r="B300" s="104" t="s">
        <v>1890</v>
      </c>
      <c r="C300" s="249"/>
      <c r="D300" s="128" t="s">
        <v>374</v>
      </c>
      <c r="E300" s="249"/>
      <c r="F300" s="103" t="s">
        <v>1891</v>
      </c>
      <c r="G300" s="250">
        <v>100000000</v>
      </c>
      <c r="H300" s="45" t="s">
        <v>1878</v>
      </c>
    </row>
    <row r="301" spans="1:8" ht="15" customHeight="1" x14ac:dyDescent="0.25">
      <c r="A301" s="25">
        <v>2</v>
      </c>
      <c r="B301" s="101" t="s">
        <v>1892</v>
      </c>
      <c r="C301" s="249"/>
      <c r="D301" s="145" t="s">
        <v>369</v>
      </c>
      <c r="E301" s="249"/>
      <c r="F301" s="102" t="s">
        <v>1893</v>
      </c>
      <c r="G301" s="250">
        <v>100000000</v>
      </c>
      <c r="H301" s="45" t="s">
        <v>1878</v>
      </c>
    </row>
    <row r="302" spans="1:8" ht="15" customHeight="1" x14ac:dyDescent="0.25">
      <c r="A302" s="1">
        <v>1</v>
      </c>
      <c r="B302" s="149" t="s">
        <v>1523</v>
      </c>
      <c r="C302" s="126"/>
      <c r="D302" s="194" t="s">
        <v>43</v>
      </c>
      <c r="E302" s="149" t="s">
        <v>1524</v>
      </c>
      <c r="F302" s="112" t="s">
        <v>1525</v>
      </c>
      <c r="G302" s="146">
        <v>10000000</v>
      </c>
      <c r="H302" s="45" t="s">
        <v>389</v>
      </c>
    </row>
    <row r="303" spans="1:8" ht="15" customHeight="1" x14ac:dyDescent="0.25">
      <c r="A303" s="1">
        <v>2</v>
      </c>
      <c r="B303" s="149" t="s">
        <v>1526</v>
      </c>
      <c r="C303" s="126"/>
      <c r="D303" s="194" t="s">
        <v>1637</v>
      </c>
      <c r="E303" s="149" t="s">
        <v>1527</v>
      </c>
      <c r="F303" s="112" t="s">
        <v>1528</v>
      </c>
      <c r="G303" s="147">
        <v>10000000</v>
      </c>
      <c r="H303" s="45" t="s">
        <v>389</v>
      </c>
    </row>
    <row r="304" spans="1:8" ht="15" customHeight="1" x14ac:dyDescent="0.25">
      <c r="A304" s="1">
        <v>3</v>
      </c>
      <c r="B304" s="149" t="s">
        <v>1529</v>
      </c>
      <c r="C304" s="126"/>
      <c r="D304" s="194" t="s">
        <v>1638</v>
      </c>
      <c r="E304" s="149" t="s">
        <v>1530</v>
      </c>
      <c r="F304" s="112" t="s">
        <v>1531</v>
      </c>
      <c r="G304" s="147">
        <v>10000000</v>
      </c>
      <c r="H304" s="45" t="s">
        <v>389</v>
      </c>
    </row>
    <row r="305" spans="1:8" ht="15" customHeight="1" x14ac:dyDescent="0.25">
      <c r="A305" s="1">
        <v>4</v>
      </c>
      <c r="B305" s="149" t="s">
        <v>1532</v>
      </c>
      <c r="C305" s="126"/>
      <c r="D305" s="194" t="s">
        <v>41</v>
      </c>
      <c r="E305" s="149" t="s">
        <v>1533</v>
      </c>
      <c r="F305" s="112" t="s">
        <v>1534</v>
      </c>
      <c r="G305" s="147">
        <v>12200000</v>
      </c>
      <c r="H305" s="45" t="s">
        <v>389</v>
      </c>
    </row>
    <row r="306" spans="1:8" ht="15" customHeight="1" x14ac:dyDescent="0.25">
      <c r="A306" s="1">
        <v>5</v>
      </c>
      <c r="B306" s="149" t="s">
        <v>1535</v>
      </c>
      <c r="C306" s="126"/>
      <c r="D306" s="194" t="s">
        <v>382</v>
      </c>
      <c r="E306" s="149" t="s">
        <v>1536</v>
      </c>
      <c r="F306" s="112" t="s">
        <v>1537</v>
      </c>
      <c r="G306" s="147">
        <v>10000000</v>
      </c>
      <c r="H306" s="45" t="s">
        <v>389</v>
      </c>
    </row>
    <row r="307" spans="1:8" ht="15" customHeight="1" x14ac:dyDescent="0.25">
      <c r="A307" s="1">
        <v>6</v>
      </c>
      <c r="B307" s="149" t="s">
        <v>1538</v>
      </c>
      <c r="C307" s="126"/>
      <c r="D307" s="194" t="s">
        <v>1639</v>
      </c>
      <c r="E307" s="149" t="s">
        <v>1539</v>
      </c>
      <c r="F307" s="112" t="s">
        <v>1540</v>
      </c>
      <c r="G307" s="147">
        <v>10000000</v>
      </c>
      <c r="H307" s="45" t="s">
        <v>389</v>
      </c>
    </row>
    <row r="308" spans="1:8" ht="15" customHeight="1" x14ac:dyDescent="0.25">
      <c r="A308" s="1">
        <v>7</v>
      </c>
      <c r="B308" s="149" t="s">
        <v>1541</v>
      </c>
      <c r="C308" s="126"/>
      <c r="D308" s="194" t="s">
        <v>69</v>
      </c>
      <c r="E308" s="149" t="s">
        <v>1542</v>
      </c>
      <c r="F308" s="112" t="s">
        <v>1543</v>
      </c>
      <c r="G308" s="190">
        <v>10000000</v>
      </c>
      <c r="H308" s="45" t="s">
        <v>389</v>
      </c>
    </row>
    <row r="309" spans="1:8" ht="15" customHeight="1" x14ac:dyDescent="0.25">
      <c r="A309" s="1">
        <v>8</v>
      </c>
      <c r="B309" s="131" t="s">
        <v>1544</v>
      </c>
      <c r="C309" s="126"/>
      <c r="D309" s="194" t="s">
        <v>386</v>
      </c>
      <c r="E309" s="149" t="s">
        <v>1545</v>
      </c>
      <c r="F309" s="112" t="s">
        <v>1546</v>
      </c>
      <c r="G309" s="147">
        <v>10000000</v>
      </c>
      <c r="H309" s="45" t="s">
        <v>389</v>
      </c>
    </row>
    <row r="310" spans="1:8" ht="15" customHeight="1" x14ac:dyDescent="0.25">
      <c r="A310" s="1">
        <v>9</v>
      </c>
      <c r="B310" s="131" t="s">
        <v>1547</v>
      </c>
      <c r="C310" s="126"/>
      <c r="D310" s="194" t="s">
        <v>385</v>
      </c>
      <c r="E310" s="131" t="s">
        <v>1548</v>
      </c>
      <c r="F310" s="112" t="s">
        <v>1549</v>
      </c>
      <c r="G310" s="147">
        <v>10000000</v>
      </c>
      <c r="H310" s="45" t="s">
        <v>389</v>
      </c>
    </row>
    <row r="311" spans="1:8" ht="15" customHeight="1" x14ac:dyDescent="0.25">
      <c r="A311" s="1">
        <v>10</v>
      </c>
      <c r="B311" s="118" t="s">
        <v>1550</v>
      </c>
      <c r="C311" s="126"/>
      <c r="D311" s="194" t="s">
        <v>1640</v>
      </c>
      <c r="E311" s="149" t="s">
        <v>1551</v>
      </c>
      <c r="F311" s="112" t="s">
        <v>1552</v>
      </c>
      <c r="G311" s="147">
        <v>10000000</v>
      </c>
      <c r="H311" s="45" t="s">
        <v>389</v>
      </c>
    </row>
    <row r="312" spans="1:8" ht="15" customHeight="1" x14ac:dyDescent="0.25">
      <c r="A312" s="1">
        <v>11</v>
      </c>
      <c r="B312" s="118" t="s">
        <v>1553</v>
      </c>
      <c r="C312" s="126"/>
      <c r="D312" s="194" t="s">
        <v>383</v>
      </c>
      <c r="E312" s="149" t="s">
        <v>1554</v>
      </c>
      <c r="F312" s="112" t="s">
        <v>1555</v>
      </c>
      <c r="G312" s="147">
        <v>10000000</v>
      </c>
      <c r="H312" s="45" t="s">
        <v>389</v>
      </c>
    </row>
    <row r="313" spans="1:8" ht="15" customHeight="1" x14ac:dyDescent="0.25">
      <c r="A313" s="1">
        <v>12</v>
      </c>
      <c r="B313" s="118" t="s">
        <v>1556</v>
      </c>
      <c r="C313" s="126"/>
      <c r="D313" s="195" t="s">
        <v>1641</v>
      </c>
      <c r="E313" s="149" t="s">
        <v>1557</v>
      </c>
      <c r="F313" s="112" t="s">
        <v>1558</v>
      </c>
      <c r="G313" s="147">
        <v>10000000</v>
      </c>
      <c r="H313" s="45" t="s">
        <v>389</v>
      </c>
    </row>
    <row r="314" spans="1:8" ht="15" customHeight="1" x14ac:dyDescent="0.25">
      <c r="A314" s="1">
        <v>13</v>
      </c>
      <c r="B314" s="118" t="s">
        <v>1559</v>
      </c>
      <c r="C314" s="126"/>
      <c r="D314" s="194" t="s">
        <v>1642</v>
      </c>
      <c r="E314" s="149" t="s">
        <v>1560</v>
      </c>
      <c r="F314" s="112" t="s">
        <v>1561</v>
      </c>
      <c r="G314" s="147">
        <v>10000000</v>
      </c>
      <c r="H314" s="45" t="s">
        <v>389</v>
      </c>
    </row>
    <row r="315" spans="1:8" ht="15" customHeight="1" x14ac:dyDescent="0.25">
      <c r="A315" s="1">
        <v>14</v>
      </c>
      <c r="B315" s="118" t="s">
        <v>1562</v>
      </c>
      <c r="C315" s="126"/>
      <c r="D315" s="194" t="s">
        <v>1643</v>
      </c>
      <c r="E315" s="149" t="s">
        <v>1563</v>
      </c>
      <c r="F315" s="112" t="s">
        <v>1564</v>
      </c>
      <c r="G315" s="147">
        <v>10000000</v>
      </c>
      <c r="H315" s="45" t="s">
        <v>389</v>
      </c>
    </row>
    <row r="316" spans="1:8" ht="15" customHeight="1" x14ac:dyDescent="0.25">
      <c r="A316" s="1">
        <v>15</v>
      </c>
      <c r="B316" s="118" t="s">
        <v>1565</v>
      </c>
      <c r="C316" s="126"/>
      <c r="D316" s="194" t="s">
        <v>404</v>
      </c>
      <c r="E316" s="149" t="s">
        <v>1566</v>
      </c>
      <c r="F316" s="112" t="s">
        <v>1567</v>
      </c>
      <c r="G316" s="147">
        <v>10000000</v>
      </c>
      <c r="H316" s="45" t="s">
        <v>389</v>
      </c>
    </row>
    <row r="317" spans="1:8" ht="15" customHeight="1" x14ac:dyDescent="0.25">
      <c r="A317" s="1">
        <v>16</v>
      </c>
      <c r="B317" s="118" t="s">
        <v>1568</v>
      </c>
      <c r="C317" s="126"/>
      <c r="D317" s="194" t="s">
        <v>1644</v>
      </c>
      <c r="E317" s="149" t="s">
        <v>1569</v>
      </c>
      <c r="F317" s="112" t="s">
        <v>1570</v>
      </c>
      <c r="G317" s="147">
        <v>10000000</v>
      </c>
      <c r="H317" s="45" t="s">
        <v>389</v>
      </c>
    </row>
    <row r="318" spans="1:8" ht="15" customHeight="1" x14ac:dyDescent="0.25">
      <c r="A318" s="1">
        <v>17</v>
      </c>
      <c r="B318" s="118" t="s">
        <v>1571</v>
      </c>
      <c r="C318" s="126"/>
      <c r="D318" s="194" t="s">
        <v>402</v>
      </c>
      <c r="E318" s="149" t="s">
        <v>1572</v>
      </c>
      <c r="F318" s="112" t="s">
        <v>1573</v>
      </c>
      <c r="G318" s="147">
        <v>11000000</v>
      </c>
      <c r="H318" s="45" t="s">
        <v>389</v>
      </c>
    </row>
    <row r="319" spans="1:8" ht="15" customHeight="1" x14ac:dyDescent="0.25">
      <c r="A319" s="1">
        <v>18</v>
      </c>
      <c r="B319" s="118" t="s">
        <v>400</v>
      </c>
      <c r="C319" s="126"/>
      <c r="D319" s="194" t="s">
        <v>401</v>
      </c>
      <c r="E319" s="149" t="s">
        <v>1574</v>
      </c>
      <c r="F319" s="112" t="s">
        <v>1575</v>
      </c>
      <c r="G319" s="147">
        <v>11000000</v>
      </c>
      <c r="H319" s="45" t="s">
        <v>389</v>
      </c>
    </row>
    <row r="320" spans="1:8" ht="15" customHeight="1" x14ac:dyDescent="0.25">
      <c r="A320" s="1">
        <v>19</v>
      </c>
      <c r="B320" s="118" t="s">
        <v>1576</v>
      </c>
      <c r="C320" s="126"/>
      <c r="D320" s="194" t="s">
        <v>1645</v>
      </c>
      <c r="E320" s="149" t="s">
        <v>1577</v>
      </c>
      <c r="F320" s="112" t="s">
        <v>1578</v>
      </c>
      <c r="G320" s="147">
        <v>11000000</v>
      </c>
      <c r="H320" s="45" t="s">
        <v>389</v>
      </c>
    </row>
    <row r="321" spans="1:8" ht="15" customHeight="1" x14ac:dyDescent="0.25">
      <c r="A321" s="1">
        <v>20</v>
      </c>
      <c r="B321" s="118" t="s">
        <v>1579</v>
      </c>
      <c r="C321" s="126"/>
      <c r="D321" s="194" t="s">
        <v>378</v>
      </c>
      <c r="E321" s="149" t="s">
        <v>1580</v>
      </c>
      <c r="F321" s="112" t="s">
        <v>1581</v>
      </c>
      <c r="G321" s="147">
        <v>11000000</v>
      </c>
      <c r="H321" s="45" t="s">
        <v>389</v>
      </c>
    </row>
    <row r="322" spans="1:8" ht="15" customHeight="1" x14ac:dyDescent="0.25">
      <c r="A322" s="1">
        <v>21</v>
      </c>
      <c r="B322" s="118" t="s">
        <v>1582</v>
      </c>
      <c r="C322" s="126"/>
      <c r="D322" s="196" t="s">
        <v>1646</v>
      </c>
      <c r="E322" s="149" t="s">
        <v>1583</v>
      </c>
      <c r="F322" s="112" t="s">
        <v>1584</v>
      </c>
      <c r="G322" s="147">
        <v>10600000</v>
      </c>
      <c r="H322" s="45" t="s">
        <v>389</v>
      </c>
    </row>
    <row r="323" spans="1:8" ht="15" customHeight="1" x14ac:dyDescent="0.25">
      <c r="A323" s="1">
        <v>22</v>
      </c>
      <c r="B323" s="118" t="s">
        <v>1585</v>
      </c>
      <c r="C323" s="126"/>
      <c r="D323" s="194" t="s">
        <v>378</v>
      </c>
      <c r="E323" s="149" t="s">
        <v>1586</v>
      </c>
      <c r="F323" s="112" t="s">
        <v>1587</v>
      </c>
      <c r="G323" s="147">
        <v>13800000</v>
      </c>
      <c r="H323" s="45" t="s">
        <v>389</v>
      </c>
    </row>
    <row r="324" spans="1:8" ht="15" customHeight="1" x14ac:dyDescent="0.25">
      <c r="A324" s="1">
        <v>23</v>
      </c>
      <c r="B324" s="118" t="s">
        <v>1588</v>
      </c>
      <c r="C324" s="126"/>
      <c r="D324" s="194" t="s">
        <v>1647</v>
      </c>
      <c r="E324" s="149" t="s">
        <v>1589</v>
      </c>
      <c r="F324" s="112" t="s">
        <v>1590</v>
      </c>
      <c r="G324" s="147">
        <v>12000000</v>
      </c>
      <c r="H324" s="45" t="s">
        <v>389</v>
      </c>
    </row>
    <row r="325" spans="1:8" ht="15" customHeight="1" x14ac:dyDescent="0.25">
      <c r="A325" s="1">
        <v>24</v>
      </c>
      <c r="B325" s="118" t="s">
        <v>1591</v>
      </c>
      <c r="C325" s="126"/>
      <c r="D325" s="194" t="s">
        <v>1648</v>
      </c>
      <c r="E325" s="149" t="s">
        <v>1592</v>
      </c>
      <c r="F325" s="112" t="s">
        <v>1593</v>
      </c>
      <c r="G325" s="147">
        <v>13000000</v>
      </c>
      <c r="H325" s="45" t="s">
        <v>389</v>
      </c>
    </row>
    <row r="326" spans="1:8" ht="15" customHeight="1" x14ac:dyDescent="0.25">
      <c r="A326" s="1">
        <v>25</v>
      </c>
      <c r="B326" s="118" t="s">
        <v>1594</v>
      </c>
      <c r="C326" s="126"/>
      <c r="D326" s="194" t="s">
        <v>397</v>
      </c>
      <c r="E326" s="149" t="s">
        <v>1595</v>
      </c>
      <c r="F326" s="112" t="s">
        <v>1596</v>
      </c>
      <c r="G326" s="147">
        <v>10000000</v>
      </c>
      <c r="H326" s="45" t="s">
        <v>389</v>
      </c>
    </row>
    <row r="327" spans="1:8" ht="15" customHeight="1" x14ac:dyDescent="0.25">
      <c r="A327" s="1">
        <v>26</v>
      </c>
      <c r="B327" s="118" t="s">
        <v>1597</v>
      </c>
      <c r="C327" s="126"/>
      <c r="D327" s="194" t="s">
        <v>1649</v>
      </c>
      <c r="E327" s="149" t="s">
        <v>1598</v>
      </c>
      <c r="F327" s="112" t="s">
        <v>1599</v>
      </c>
      <c r="G327" s="147">
        <v>10000000</v>
      </c>
      <c r="H327" s="45" t="s">
        <v>389</v>
      </c>
    </row>
    <row r="328" spans="1:8" ht="15" customHeight="1" x14ac:dyDescent="0.25">
      <c r="A328" s="1">
        <v>27</v>
      </c>
      <c r="B328" s="118" t="s">
        <v>1600</v>
      </c>
      <c r="C328" s="126"/>
      <c r="D328" s="194" t="s">
        <v>1650</v>
      </c>
      <c r="E328" s="149" t="s">
        <v>1601</v>
      </c>
      <c r="F328" s="112" t="s">
        <v>1602</v>
      </c>
      <c r="G328" s="147">
        <v>10000000</v>
      </c>
      <c r="H328" s="45" t="s">
        <v>389</v>
      </c>
    </row>
    <row r="329" spans="1:8" ht="15" customHeight="1" x14ac:dyDescent="0.25">
      <c r="A329" s="1">
        <v>28</v>
      </c>
      <c r="B329" s="118" t="s">
        <v>1603</v>
      </c>
      <c r="C329" s="126"/>
      <c r="D329" s="194" t="s">
        <v>1651</v>
      </c>
      <c r="E329" s="149" t="s">
        <v>1604</v>
      </c>
      <c r="F329" s="112" t="s">
        <v>1605</v>
      </c>
      <c r="G329" s="147">
        <v>10000000</v>
      </c>
      <c r="H329" s="45" t="s">
        <v>389</v>
      </c>
    </row>
    <row r="330" spans="1:8" ht="15" customHeight="1" x14ac:dyDescent="0.25">
      <c r="A330" s="1">
        <v>29</v>
      </c>
      <c r="B330" s="118" t="s">
        <v>1606</v>
      </c>
      <c r="C330" s="126"/>
      <c r="D330" s="194" t="s">
        <v>379</v>
      </c>
      <c r="E330" s="149" t="s">
        <v>1607</v>
      </c>
      <c r="F330" s="112" t="s">
        <v>1608</v>
      </c>
      <c r="G330" s="147">
        <v>13800000</v>
      </c>
      <c r="H330" s="45" t="s">
        <v>389</v>
      </c>
    </row>
    <row r="331" spans="1:8" ht="15" customHeight="1" x14ac:dyDescent="0.25">
      <c r="A331" s="1">
        <v>30</v>
      </c>
      <c r="B331" s="118" t="s">
        <v>1609</v>
      </c>
      <c r="C331" s="126"/>
      <c r="D331" s="194" t="s">
        <v>99</v>
      </c>
      <c r="E331" s="149" t="s">
        <v>1610</v>
      </c>
      <c r="F331" s="112" t="s">
        <v>1611</v>
      </c>
      <c r="G331" s="147">
        <v>10000000</v>
      </c>
      <c r="H331" s="45" t="s">
        <v>389</v>
      </c>
    </row>
    <row r="332" spans="1:8" ht="15" customHeight="1" x14ac:dyDescent="0.25">
      <c r="A332" s="1">
        <v>31</v>
      </c>
      <c r="B332" s="118" t="s">
        <v>1612</v>
      </c>
      <c r="C332" s="126"/>
      <c r="D332" s="194" t="s">
        <v>1652</v>
      </c>
      <c r="E332" s="149" t="s">
        <v>1613</v>
      </c>
      <c r="F332" s="112" t="s">
        <v>1614</v>
      </c>
      <c r="G332" s="147">
        <v>10000000</v>
      </c>
      <c r="H332" s="45" t="s">
        <v>389</v>
      </c>
    </row>
    <row r="333" spans="1:8" ht="15" customHeight="1" x14ac:dyDescent="0.25">
      <c r="A333" s="1">
        <v>32</v>
      </c>
      <c r="B333" s="118" t="s">
        <v>1615</v>
      </c>
      <c r="C333" s="126"/>
      <c r="D333" s="194" t="s">
        <v>1653</v>
      </c>
      <c r="E333" s="149" t="s">
        <v>1616</v>
      </c>
      <c r="F333" s="112" t="s">
        <v>1617</v>
      </c>
      <c r="G333" s="147">
        <v>10000000</v>
      </c>
      <c r="H333" s="45" t="s">
        <v>389</v>
      </c>
    </row>
    <row r="334" spans="1:8" ht="15" customHeight="1" x14ac:dyDescent="0.25">
      <c r="A334" s="1">
        <v>33</v>
      </c>
      <c r="B334" s="118" t="s">
        <v>1618</v>
      </c>
      <c r="C334" s="126"/>
      <c r="D334" s="194" t="s">
        <v>71</v>
      </c>
      <c r="E334" s="149" t="s">
        <v>1619</v>
      </c>
      <c r="F334" s="112" t="s">
        <v>1620</v>
      </c>
      <c r="G334" s="147">
        <v>10000000</v>
      </c>
      <c r="H334" s="45" t="s">
        <v>389</v>
      </c>
    </row>
    <row r="335" spans="1:8" ht="15" customHeight="1" x14ac:dyDescent="0.25">
      <c r="A335" s="1">
        <v>34</v>
      </c>
      <c r="B335" s="118" t="s">
        <v>380</v>
      </c>
      <c r="C335" s="126"/>
      <c r="D335" s="194" t="s">
        <v>381</v>
      </c>
      <c r="E335" s="149" t="s">
        <v>1621</v>
      </c>
      <c r="F335" s="112" t="s">
        <v>1622</v>
      </c>
      <c r="G335" s="147">
        <v>13800000</v>
      </c>
      <c r="H335" s="45" t="s">
        <v>389</v>
      </c>
    </row>
    <row r="336" spans="1:8" ht="15" customHeight="1" x14ac:dyDescent="0.25">
      <c r="A336" s="1">
        <v>35</v>
      </c>
      <c r="B336" s="118" t="s">
        <v>1623</v>
      </c>
      <c r="C336" s="126"/>
      <c r="D336" s="194" t="s">
        <v>1654</v>
      </c>
      <c r="E336" s="149" t="s">
        <v>1624</v>
      </c>
      <c r="F336" s="112" t="s">
        <v>1625</v>
      </c>
      <c r="G336" s="147">
        <v>10800000</v>
      </c>
      <c r="H336" s="45" t="s">
        <v>389</v>
      </c>
    </row>
    <row r="337" spans="1:8" ht="15" customHeight="1" x14ac:dyDescent="0.25">
      <c r="A337" s="1">
        <v>36</v>
      </c>
      <c r="B337" s="118" t="s">
        <v>1626</v>
      </c>
      <c r="C337" s="126"/>
      <c r="D337" s="194" t="s">
        <v>1655</v>
      </c>
      <c r="E337" s="149" t="s">
        <v>1627</v>
      </c>
      <c r="F337" s="112" t="s">
        <v>1628</v>
      </c>
      <c r="G337" s="147">
        <v>10000000</v>
      </c>
      <c r="H337" s="45" t="s">
        <v>389</v>
      </c>
    </row>
    <row r="338" spans="1:8" ht="15" customHeight="1" x14ac:dyDescent="0.25">
      <c r="A338" s="1">
        <v>37</v>
      </c>
      <c r="B338" s="118" t="s">
        <v>1629</v>
      </c>
      <c r="C338" s="126"/>
      <c r="D338" s="194" t="s">
        <v>1656</v>
      </c>
      <c r="E338" s="149" t="s">
        <v>1630</v>
      </c>
      <c r="F338" s="112" t="s">
        <v>1631</v>
      </c>
      <c r="G338" s="147">
        <v>10300000</v>
      </c>
      <c r="H338" s="45" t="s">
        <v>389</v>
      </c>
    </row>
    <row r="339" spans="1:8" ht="15" customHeight="1" x14ac:dyDescent="0.25">
      <c r="A339" s="1">
        <v>38</v>
      </c>
      <c r="B339" s="118" t="s">
        <v>1632</v>
      </c>
      <c r="C339" s="126"/>
      <c r="D339" s="194" t="s">
        <v>1657</v>
      </c>
      <c r="E339" s="149" t="s">
        <v>1633</v>
      </c>
      <c r="F339" s="112" t="s">
        <v>1634</v>
      </c>
      <c r="G339" s="147">
        <v>10300000</v>
      </c>
      <c r="H339" s="45" t="s">
        <v>389</v>
      </c>
    </row>
    <row r="340" spans="1:8" ht="15" customHeight="1" x14ac:dyDescent="0.25">
      <c r="A340" s="1">
        <v>39</v>
      </c>
      <c r="B340" s="118" t="s">
        <v>376</v>
      </c>
      <c r="C340" s="126"/>
      <c r="D340" s="194" t="s">
        <v>377</v>
      </c>
      <c r="E340" s="149" t="s">
        <v>1635</v>
      </c>
      <c r="F340" s="112" t="s">
        <v>1636</v>
      </c>
      <c r="G340" s="147">
        <v>15400000</v>
      </c>
      <c r="H340" s="45" t="s">
        <v>389</v>
      </c>
    </row>
    <row r="341" spans="1:8" ht="15" customHeight="1" x14ac:dyDescent="0.25">
      <c r="A341" s="1"/>
      <c r="B341" s="73"/>
      <c r="C341" s="74"/>
      <c r="D341" s="75"/>
      <c r="E341" s="76"/>
      <c r="F341" s="73"/>
      <c r="G341" s="71"/>
      <c r="H341" s="45"/>
    </row>
    <row r="342" spans="1:8" ht="15" customHeight="1" x14ac:dyDescent="0.25">
      <c r="A342" s="1">
        <v>1</v>
      </c>
      <c r="B342" s="203" t="s">
        <v>870</v>
      </c>
      <c r="C342" s="197"/>
      <c r="D342" s="151" t="s">
        <v>87</v>
      </c>
      <c r="E342" s="197" t="s">
        <v>871</v>
      </c>
      <c r="F342" s="112" t="s">
        <v>872</v>
      </c>
      <c r="G342" s="119">
        <v>20500000</v>
      </c>
      <c r="H342" s="45" t="s">
        <v>104</v>
      </c>
    </row>
    <row r="343" spans="1:8" ht="15" customHeight="1" x14ac:dyDescent="0.25">
      <c r="A343" s="1">
        <v>2</v>
      </c>
      <c r="B343" s="199" t="s">
        <v>880</v>
      </c>
      <c r="C343" s="118"/>
      <c r="D343" s="133" t="s">
        <v>391</v>
      </c>
      <c r="E343" s="118" t="s">
        <v>881</v>
      </c>
      <c r="F343" s="201" t="s">
        <v>882</v>
      </c>
      <c r="G343" s="202">
        <v>20087000</v>
      </c>
      <c r="H343" s="45" t="s">
        <v>104</v>
      </c>
    </row>
    <row r="344" spans="1:8" ht="15" customHeight="1" x14ac:dyDescent="0.25">
      <c r="A344" s="1">
        <v>3</v>
      </c>
      <c r="B344" s="199" t="s">
        <v>883</v>
      </c>
      <c r="C344" s="118"/>
      <c r="D344" s="151" t="s">
        <v>390</v>
      </c>
      <c r="E344" s="118" t="s">
        <v>884</v>
      </c>
      <c r="F344" s="201" t="s">
        <v>885</v>
      </c>
      <c r="G344" s="202">
        <v>20000000</v>
      </c>
      <c r="H344" s="45" t="s">
        <v>104</v>
      </c>
    </row>
    <row r="345" spans="1:8" ht="15" customHeight="1" x14ac:dyDescent="0.25">
      <c r="A345" s="1">
        <v>4</v>
      </c>
      <c r="B345" s="199" t="s">
        <v>886</v>
      </c>
      <c r="C345" s="118"/>
      <c r="D345" s="128" t="s">
        <v>887</v>
      </c>
      <c r="E345" s="118" t="s">
        <v>888</v>
      </c>
      <c r="F345" s="201" t="s">
        <v>889</v>
      </c>
      <c r="G345" s="202">
        <v>20250000</v>
      </c>
      <c r="H345" s="45" t="s">
        <v>104</v>
      </c>
    </row>
    <row r="346" spans="1:8" ht="15" customHeight="1" x14ac:dyDescent="0.25">
      <c r="A346" s="1">
        <v>5</v>
      </c>
      <c r="B346" s="199" t="s">
        <v>900</v>
      </c>
      <c r="C346" s="118"/>
      <c r="D346" s="151" t="s">
        <v>65</v>
      </c>
      <c r="E346" s="118" t="s">
        <v>901</v>
      </c>
      <c r="F346" s="201" t="s">
        <v>902</v>
      </c>
      <c r="G346" s="202">
        <v>20700000</v>
      </c>
      <c r="H346" s="45" t="s">
        <v>104</v>
      </c>
    </row>
    <row r="347" spans="1:8" ht="15" customHeight="1" x14ac:dyDescent="0.25">
      <c r="A347" s="1">
        <v>6</v>
      </c>
      <c r="B347" s="199" t="s">
        <v>906</v>
      </c>
      <c r="C347" s="118"/>
      <c r="D347" s="151" t="s">
        <v>91</v>
      </c>
      <c r="E347" s="118" t="s">
        <v>907</v>
      </c>
      <c r="F347" s="201" t="s">
        <v>908</v>
      </c>
      <c r="G347" s="202">
        <v>20000000</v>
      </c>
      <c r="H347" s="45" t="s">
        <v>104</v>
      </c>
    </row>
    <row r="348" spans="1:8" ht="15" customHeight="1" x14ac:dyDescent="0.25">
      <c r="A348" s="1">
        <v>7</v>
      </c>
      <c r="B348" s="199" t="s">
        <v>928</v>
      </c>
      <c r="C348" s="118"/>
      <c r="D348" s="159" t="s">
        <v>43</v>
      </c>
      <c r="E348" s="118" t="s">
        <v>929</v>
      </c>
      <c r="F348" s="201" t="s">
        <v>930</v>
      </c>
      <c r="G348" s="202">
        <v>15000000</v>
      </c>
      <c r="H348" s="45" t="s">
        <v>104</v>
      </c>
    </row>
    <row r="349" spans="1:8" ht="15" customHeight="1" x14ac:dyDescent="0.25">
      <c r="A349" s="1">
        <v>8</v>
      </c>
      <c r="B349" s="199" t="s">
        <v>392</v>
      </c>
      <c r="C349" s="118"/>
      <c r="D349" s="159" t="s">
        <v>393</v>
      </c>
      <c r="E349" s="118" t="s">
        <v>939</v>
      </c>
      <c r="F349" s="201" t="s">
        <v>940</v>
      </c>
      <c r="G349" s="202">
        <v>15080000</v>
      </c>
      <c r="H349" s="45" t="s">
        <v>104</v>
      </c>
    </row>
    <row r="350" spans="1:8" ht="15" customHeight="1" x14ac:dyDescent="0.25">
      <c r="A350" s="1">
        <v>9</v>
      </c>
      <c r="B350" s="199" t="s">
        <v>941</v>
      </c>
      <c r="C350" s="118"/>
      <c r="D350" s="129" t="s">
        <v>384</v>
      </c>
      <c r="E350" s="118" t="s">
        <v>942</v>
      </c>
      <c r="F350" s="201" t="s">
        <v>943</v>
      </c>
      <c r="G350" s="202">
        <v>15000000</v>
      </c>
      <c r="H350" s="45" t="s">
        <v>104</v>
      </c>
    </row>
    <row r="351" spans="1:8" ht="15" customHeight="1" x14ac:dyDescent="0.25">
      <c r="A351" s="1">
        <v>10</v>
      </c>
      <c r="B351" s="199" t="s">
        <v>944</v>
      </c>
      <c r="C351" s="118"/>
      <c r="D351" s="129" t="s">
        <v>387</v>
      </c>
      <c r="E351" s="118" t="s">
        <v>945</v>
      </c>
      <c r="F351" s="201" t="s">
        <v>946</v>
      </c>
      <c r="G351" s="202">
        <v>15500000</v>
      </c>
      <c r="H351" s="45" t="s">
        <v>104</v>
      </c>
    </row>
    <row r="352" spans="1:8" ht="15" customHeight="1" x14ac:dyDescent="0.25">
      <c r="A352" s="1">
        <v>11</v>
      </c>
      <c r="B352" s="199" t="s">
        <v>960</v>
      </c>
      <c r="C352" s="118"/>
      <c r="D352" s="151" t="s">
        <v>961</v>
      </c>
      <c r="E352" s="118" t="s">
        <v>962</v>
      </c>
      <c r="F352" s="201" t="s">
        <v>963</v>
      </c>
      <c r="G352" s="202">
        <v>15000000</v>
      </c>
      <c r="H352" s="45" t="s">
        <v>104</v>
      </c>
    </row>
    <row r="353" spans="1:8" ht="15" customHeight="1" x14ac:dyDescent="0.25">
      <c r="A353" s="1"/>
      <c r="B353" s="73"/>
      <c r="C353" s="74"/>
      <c r="D353" s="75"/>
      <c r="E353" s="76"/>
      <c r="F353" s="73"/>
      <c r="G353" s="71"/>
      <c r="H353" s="45"/>
    </row>
    <row r="354" spans="1:8" ht="15" customHeight="1" x14ac:dyDescent="0.25">
      <c r="A354" s="1">
        <v>1</v>
      </c>
      <c r="B354" s="112" t="s">
        <v>574</v>
      </c>
      <c r="C354" s="112"/>
      <c r="D354" s="130" t="s">
        <v>73</v>
      </c>
      <c r="E354" s="125" t="s">
        <v>988</v>
      </c>
      <c r="F354" s="112" t="s">
        <v>989</v>
      </c>
      <c r="G354" s="193">
        <v>35000000</v>
      </c>
      <c r="H354" s="45" t="s">
        <v>105</v>
      </c>
    </row>
    <row r="355" spans="1:8" ht="15" customHeight="1" x14ac:dyDescent="0.25">
      <c r="A355" s="1">
        <v>2</v>
      </c>
      <c r="B355" s="204" t="s">
        <v>577</v>
      </c>
      <c r="C355" s="204"/>
      <c r="D355" s="129" t="s">
        <v>12</v>
      </c>
      <c r="E355" s="205" t="s">
        <v>996</v>
      </c>
      <c r="F355" s="205" t="s">
        <v>997</v>
      </c>
      <c r="G355" s="193">
        <v>37500000</v>
      </c>
      <c r="H355" s="45" t="s">
        <v>105</v>
      </c>
    </row>
    <row r="356" spans="1:8" ht="15" customHeight="1" x14ac:dyDescent="0.25">
      <c r="A356" s="1">
        <v>3</v>
      </c>
      <c r="B356" s="112" t="s">
        <v>591</v>
      </c>
      <c r="C356" s="112"/>
      <c r="D356" s="129" t="s">
        <v>406</v>
      </c>
      <c r="E356" s="125" t="s">
        <v>1025</v>
      </c>
      <c r="F356" s="112" t="s">
        <v>1026</v>
      </c>
      <c r="G356" s="193">
        <v>17500000</v>
      </c>
      <c r="H356" s="45" t="s">
        <v>105</v>
      </c>
    </row>
    <row r="357" spans="1:8" ht="15" customHeight="1" x14ac:dyDescent="0.25">
      <c r="A357" s="1">
        <v>4</v>
      </c>
      <c r="B357" s="112" t="s">
        <v>398</v>
      </c>
      <c r="C357" s="112"/>
      <c r="D357" s="129" t="s">
        <v>77</v>
      </c>
      <c r="E357" s="125" t="s">
        <v>399</v>
      </c>
      <c r="F357" s="112" t="s">
        <v>1031</v>
      </c>
      <c r="G357" s="193">
        <v>17500000</v>
      </c>
      <c r="H357" s="45" t="s">
        <v>105</v>
      </c>
    </row>
    <row r="358" spans="1:8" ht="15" customHeight="1" x14ac:dyDescent="0.25">
      <c r="A358" s="1">
        <v>5</v>
      </c>
      <c r="B358" s="112" t="s">
        <v>595</v>
      </c>
      <c r="C358" s="112"/>
      <c r="D358" s="129" t="s">
        <v>83</v>
      </c>
      <c r="E358" s="125" t="s">
        <v>1036</v>
      </c>
      <c r="F358" s="112" t="s">
        <v>1658</v>
      </c>
      <c r="G358" s="193">
        <v>17500000</v>
      </c>
      <c r="H358" s="45" t="s">
        <v>105</v>
      </c>
    </row>
    <row r="359" spans="1:8" ht="15" customHeight="1" x14ac:dyDescent="0.25">
      <c r="A359" s="1">
        <v>6</v>
      </c>
      <c r="B359" s="112" t="s">
        <v>600</v>
      </c>
      <c r="C359" s="112"/>
      <c r="D359" s="130" t="s">
        <v>42</v>
      </c>
      <c r="E359" s="125" t="s">
        <v>1046</v>
      </c>
      <c r="F359" s="112" t="s">
        <v>1047</v>
      </c>
      <c r="G359" s="193">
        <v>25000000</v>
      </c>
      <c r="H359" s="45" t="s">
        <v>105</v>
      </c>
    </row>
    <row r="360" spans="1:8" ht="15" customHeight="1" x14ac:dyDescent="0.25">
      <c r="A360" s="1">
        <v>7</v>
      </c>
      <c r="B360" s="112" t="s">
        <v>603</v>
      </c>
      <c r="C360" s="112"/>
      <c r="D360" s="133" t="s">
        <v>56</v>
      </c>
      <c r="E360" s="112" t="s">
        <v>1053</v>
      </c>
      <c r="F360" s="112" t="s">
        <v>1054</v>
      </c>
      <c r="G360" s="193">
        <v>15000000</v>
      </c>
      <c r="H360" s="45" t="s">
        <v>105</v>
      </c>
    </row>
    <row r="361" spans="1:8" ht="15" customHeight="1" x14ac:dyDescent="0.25">
      <c r="A361" s="1">
        <v>8</v>
      </c>
      <c r="B361" s="112" t="s">
        <v>605</v>
      </c>
      <c r="C361" s="112"/>
      <c r="D361" s="120" t="s">
        <v>604</v>
      </c>
      <c r="E361" s="131" t="s">
        <v>1055</v>
      </c>
      <c r="F361" s="131" t="s">
        <v>1056</v>
      </c>
      <c r="G361" s="206">
        <v>15000000</v>
      </c>
      <c r="H361" s="45" t="s">
        <v>105</v>
      </c>
    </row>
    <row r="362" spans="1:8" ht="15" customHeight="1" x14ac:dyDescent="0.25">
      <c r="A362" s="1">
        <v>9</v>
      </c>
      <c r="B362" s="112" t="s">
        <v>631</v>
      </c>
      <c r="C362" s="112"/>
      <c r="D362" s="133" t="s">
        <v>403</v>
      </c>
      <c r="E362" s="125" t="s">
        <v>394</v>
      </c>
      <c r="F362" s="112" t="s">
        <v>1087</v>
      </c>
      <c r="G362" s="193">
        <v>25000000</v>
      </c>
      <c r="H362" s="45" t="s">
        <v>105</v>
      </c>
    </row>
    <row r="363" spans="1:8" ht="15" customHeight="1" x14ac:dyDescent="0.25">
      <c r="A363" s="1">
        <v>10</v>
      </c>
      <c r="B363" s="112" t="s">
        <v>394</v>
      </c>
      <c r="C363" s="112"/>
      <c r="D363" s="133" t="s">
        <v>395</v>
      </c>
      <c r="E363" s="125" t="s">
        <v>1096</v>
      </c>
      <c r="F363" s="112" t="s">
        <v>1097</v>
      </c>
      <c r="G363" s="193">
        <v>20000000</v>
      </c>
      <c r="H363" s="45" t="s">
        <v>105</v>
      </c>
    </row>
    <row r="364" spans="1:8" ht="15" customHeight="1" x14ac:dyDescent="0.25">
      <c r="A364" s="1">
        <v>11</v>
      </c>
      <c r="B364" s="112" t="s">
        <v>663</v>
      </c>
      <c r="C364" s="112"/>
      <c r="D364" s="129" t="s">
        <v>662</v>
      </c>
      <c r="E364" s="125" t="s">
        <v>1147</v>
      </c>
      <c r="F364" s="112" t="s">
        <v>1659</v>
      </c>
      <c r="G364" s="193">
        <v>20000000</v>
      </c>
      <c r="H364" s="45" t="s">
        <v>105</v>
      </c>
    </row>
    <row r="365" spans="1:8" ht="15" customHeight="1" x14ac:dyDescent="0.25">
      <c r="A365" s="1">
        <v>12</v>
      </c>
      <c r="B365" s="112" t="s">
        <v>679</v>
      </c>
      <c r="C365" s="112"/>
      <c r="D365" s="133" t="s">
        <v>678</v>
      </c>
      <c r="E365" s="125" t="s">
        <v>1169</v>
      </c>
      <c r="F365" s="112" t="s">
        <v>1170</v>
      </c>
      <c r="G365" s="193">
        <v>10000000</v>
      </c>
      <c r="H365" s="45" t="s">
        <v>105</v>
      </c>
    </row>
    <row r="366" spans="1:8" ht="15" customHeight="1" x14ac:dyDescent="0.25">
      <c r="A366" s="1">
        <v>13</v>
      </c>
      <c r="B366" s="112" t="s">
        <v>681</v>
      </c>
      <c r="C366" s="112"/>
      <c r="D366" s="129" t="s">
        <v>396</v>
      </c>
      <c r="E366" s="125" t="s">
        <v>1171</v>
      </c>
      <c r="F366" s="112" t="s">
        <v>1172</v>
      </c>
      <c r="G366" s="193">
        <v>17500000</v>
      </c>
      <c r="H366" s="45" t="s">
        <v>105</v>
      </c>
    </row>
    <row r="367" spans="1:8" ht="15" customHeight="1" x14ac:dyDescent="0.25">
      <c r="A367" s="1"/>
      <c r="B367" s="73"/>
      <c r="C367" s="74"/>
      <c r="D367" s="75"/>
      <c r="E367" s="76"/>
      <c r="F367" s="73"/>
      <c r="G367" s="71"/>
      <c r="H367" s="45"/>
    </row>
    <row r="368" spans="1:8" ht="15" customHeight="1" x14ac:dyDescent="0.25">
      <c r="A368" s="1">
        <v>1</v>
      </c>
      <c r="B368" s="143" t="s">
        <v>716</v>
      </c>
      <c r="C368" s="74"/>
      <c r="D368" s="136" t="s">
        <v>99</v>
      </c>
      <c r="E368" s="76"/>
      <c r="F368" s="68" t="s">
        <v>717</v>
      </c>
      <c r="G368" s="141">
        <v>48400000</v>
      </c>
      <c r="H368" s="207" t="s">
        <v>715</v>
      </c>
    </row>
    <row r="369" spans="1:8" ht="15" customHeight="1" x14ac:dyDescent="0.25">
      <c r="A369" s="1">
        <v>2</v>
      </c>
      <c r="B369" s="142" t="s">
        <v>729</v>
      </c>
      <c r="C369" s="74"/>
      <c r="D369" s="136" t="s">
        <v>728</v>
      </c>
      <c r="E369" s="76"/>
      <c r="F369" s="68" t="s">
        <v>730</v>
      </c>
      <c r="G369" s="141">
        <v>38200000</v>
      </c>
      <c r="H369" s="207" t="s">
        <v>715</v>
      </c>
    </row>
    <row r="370" spans="1:8" ht="15" customHeight="1" x14ac:dyDescent="0.25">
      <c r="A370" s="1">
        <v>3</v>
      </c>
      <c r="B370" s="142" t="s">
        <v>739</v>
      </c>
      <c r="C370" s="74"/>
      <c r="D370" s="136" t="s">
        <v>738</v>
      </c>
      <c r="E370" s="76"/>
      <c r="F370" s="68" t="s">
        <v>740</v>
      </c>
      <c r="G370" s="141">
        <v>45800000</v>
      </c>
      <c r="H370" s="208" t="s">
        <v>715</v>
      </c>
    </row>
    <row r="371" spans="1:8" ht="15" customHeight="1" x14ac:dyDescent="0.25">
      <c r="A371" s="1"/>
      <c r="B371" s="73"/>
      <c r="C371" s="74"/>
      <c r="D371" s="75"/>
      <c r="E371" s="76"/>
      <c r="F371" s="73"/>
      <c r="G371" s="87"/>
      <c r="H371" s="45"/>
    </row>
    <row r="372" spans="1:8" ht="15" customHeight="1" x14ac:dyDescent="0.25">
      <c r="A372" s="1">
        <v>71</v>
      </c>
      <c r="B372" s="143" t="s">
        <v>745</v>
      </c>
      <c r="C372" s="74"/>
      <c r="D372" s="136" t="s">
        <v>65</v>
      </c>
      <c r="E372" s="76"/>
      <c r="F372" s="68" t="s">
        <v>746</v>
      </c>
      <c r="G372" s="141">
        <v>150000000</v>
      </c>
      <c r="H372" s="45" t="s">
        <v>747</v>
      </c>
    </row>
    <row r="373" spans="1:8" ht="15" customHeight="1" x14ac:dyDescent="0.25">
      <c r="A373" s="1">
        <v>72</v>
      </c>
      <c r="B373" s="73"/>
      <c r="C373" s="74"/>
      <c r="D373" s="75"/>
      <c r="E373" s="76"/>
      <c r="F373" s="73"/>
      <c r="G373" s="71"/>
      <c r="H373" s="45"/>
    </row>
    <row r="374" spans="1:8" ht="15" customHeight="1" x14ac:dyDescent="0.25">
      <c r="A374" s="1">
        <v>73</v>
      </c>
      <c r="B374" s="143" t="s">
        <v>748</v>
      </c>
      <c r="C374" s="150"/>
      <c r="D374" s="136" t="s">
        <v>42</v>
      </c>
      <c r="E374" s="209"/>
      <c r="F374" s="210" t="s">
        <v>749</v>
      </c>
      <c r="G374" s="141">
        <v>130000000</v>
      </c>
      <c r="H374" s="45" t="s">
        <v>750</v>
      </c>
    </row>
    <row r="375" spans="1:8" ht="15" customHeight="1" x14ac:dyDescent="0.25">
      <c r="A375" s="1">
        <v>74</v>
      </c>
      <c r="B375" s="69"/>
      <c r="C375" s="66"/>
      <c r="D375" s="67"/>
      <c r="E375" s="70"/>
      <c r="F375" s="69"/>
      <c r="G375" s="71"/>
      <c r="H375" s="45"/>
    </row>
    <row r="376" spans="1:8" ht="15" customHeight="1" x14ac:dyDescent="0.25">
      <c r="A376" s="14"/>
      <c r="B376" s="7"/>
      <c r="C376" s="9"/>
      <c r="D376" s="34"/>
      <c r="E376" s="4"/>
      <c r="F376" s="4"/>
      <c r="G376" s="51"/>
      <c r="H376" s="4"/>
    </row>
    <row r="377" spans="1:8" ht="15" customHeight="1" x14ac:dyDescent="0.25">
      <c r="A377" s="14">
        <v>1</v>
      </c>
      <c r="B377" s="104" t="s">
        <v>376</v>
      </c>
      <c r="C377" s="249"/>
      <c r="D377" s="145" t="s">
        <v>377</v>
      </c>
      <c r="E377" s="249"/>
      <c r="F377" s="103" t="s">
        <v>1894</v>
      </c>
      <c r="G377" s="250">
        <v>100000000</v>
      </c>
      <c r="H377" s="45" t="s">
        <v>1878</v>
      </c>
    </row>
    <row r="378" spans="1:8" ht="15" customHeight="1" x14ac:dyDescent="0.25">
      <c r="A378" s="14"/>
      <c r="B378" s="7"/>
      <c r="C378" s="9"/>
      <c r="D378" s="34"/>
      <c r="E378" s="4"/>
      <c r="F378" s="4"/>
      <c r="G378" s="51"/>
      <c r="H378" s="4"/>
    </row>
    <row r="379" spans="1:8" ht="15" customHeight="1" x14ac:dyDescent="0.25">
      <c r="A379" s="255">
        <v>1</v>
      </c>
      <c r="B379" s="256" t="s">
        <v>1979</v>
      </c>
      <c r="C379" s="257"/>
      <c r="D379" s="258" t="s">
        <v>1980</v>
      </c>
      <c r="E379" s="256" t="s">
        <v>1981</v>
      </c>
      <c r="F379" s="256" t="s">
        <v>1982</v>
      </c>
      <c r="G379" s="259">
        <v>10000000</v>
      </c>
      <c r="H379" s="256" t="s">
        <v>1910</v>
      </c>
    </row>
    <row r="380" spans="1:8" ht="15" customHeight="1" x14ac:dyDescent="0.25">
      <c r="A380" s="255">
        <v>2</v>
      </c>
      <c r="B380" s="256" t="s">
        <v>1983</v>
      </c>
      <c r="C380" s="257"/>
      <c r="D380" s="258" t="s">
        <v>1984</v>
      </c>
      <c r="E380" s="256" t="s">
        <v>1985</v>
      </c>
      <c r="F380" s="256" t="s">
        <v>1986</v>
      </c>
      <c r="G380" s="259">
        <v>5000000</v>
      </c>
      <c r="H380" s="256" t="s">
        <v>1910</v>
      </c>
    </row>
    <row r="381" spans="1:8" ht="15" customHeight="1" x14ac:dyDescent="0.25">
      <c r="A381" s="255">
        <v>3</v>
      </c>
      <c r="B381" s="257" t="s">
        <v>1987</v>
      </c>
      <c r="C381" s="257"/>
      <c r="D381" s="258" t="s">
        <v>1988</v>
      </c>
      <c r="E381" s="256" t="s">
        <v>1989</v>
      </c>
      <c r="F381" s="256" t="s">
        <v>1990</v>
      </c>
      <c r="G381" s="260">
        <v>10000000</v>
      </c>
      <c r="H381" s="257" t="s">
        <v>1910</v>
      </c>
    </row>
    <row r="382" spans="1:8" ht="15" customHeight="1" x14ac:dyDescent="0.25">
      <c r="A382" s="255">
        <v>4</v>
      </c>
      <c r="B382" s="256" t="s">
        <v>1991</v>
      </c>
      <c r="C382" s="257"/>
      <c r="D382" s="258" t="s">
        <v>1992</v>
      </c>
      <c r="E382" s="256" t="s">
        <v>1993</v>
      </c>
      <c r="F382" s="256" t="s">
        <v>1994</v>
      </c>
      <c r="G382" s="259">
        <v>10000000</v>
      </c>
      <c r="H382" s="256" t="s">
        <v>1910</v>
      </c>
    </row>
    <row r="383" spans="1:8" ht="15" customHeight="1" x14ac:dyDescent="0.25">
      <c r="A383" s="211">
        <v>1</v>
      </c>
      <c r="B383" s="149" t="s">
        <v>1660</v>
      </c>
      <c r="C383" s="212"/>
      <c r="D383" s="136" t="s">
        <v>70</v>
      </c>
      <c r="E383" s="149" t="s">
        <v>1661</v>
      </c>
      <c r="F383" s="112" t="s">
        <v>1662</v>
      </c>
      <c r="G383" s="146">
        <v>20000000</v>
      </c>
      <c r="H383" s="45" t="s">
        <v>116</v>
      </c>
    </row>
    <row r="384" spans="1:8" ht="15" customHeight="1" x14ac:dyDescent="0.25">
      <c r="A384" s="211">
        <v>2</v>
      </c>
      <c r="B384" s="149" t="s">
        <v>1663</v>
      </c>
      <c r="C384" s="212"/>
      <c r="D384" s="136" t="s">
        <v>76</v>
      </c>
      <c r="E384" s="149" t="s">
        <v>1664</v>
      </c>
      <c r="F384" s="112" t="s">
        <v>1665</v>
      </c>
      <c r="G384" s="147">
        <v>10000000</v>
      </c>
      <c r="H384" s="45" t="s">
        <v>116</v>
      </c>
    </row>
    <row r="385" spans="1:8" ht="15" customHeight="1" x14ac:dyDescent="0.25">
      <c r="A385" s="211">
        <v>3</v>
      </c>
      <c r="B385" s="149" t="s">
        <v>1666</v>
      </c>
      <c r="C385" s="212"/>
      <c r="D385" s="136" t="s">
        <v>1689</v>
      </c>
      <c r="E385" s="149" t="s">
        <v>1667</v>
      </c>
      <c r="F385" s="112" t="s">
        <v>1668</v>
      </c>
      <c r="G385" s="147">
        <v>10000000</v>
      </c>
      <c r="H385" s="45" t="s">
        <v>116</v>
      </c>
    </row>
    <row r="386" spans="1:8" ht="15" customHeight="1" x14ac:dyDescent="0.25">
      <c r="A386" s="211">
        <v>4</v>
      </c>
      <c r="B386" s="149" t="s">
        <v>1669</v>
      </c>
      <c r="C386" s="212"/>
      <c r="D386" s="136" t="s">
        <v>188</v>
      </c>
      <c r="E386" s="149" t="s">
        <v>1670</v>
      </c>
      <c r="F386" s="112" t="s">
        <v>1671</v>
      </c>
      <c r="G386" s="147">
        <v>10000000</v>
      </c>
      <c r="H386" s="45" t="s">
        <v>116</v>
      </c>
    </row>
    <row r="387" spans="1:8" ht="15" customHeight="1" x14ac:dyDescent="0.25">
      <c r="A387" s="211">
        <v>5</v>
      </c>
      <c r="B387" s="149" t="s">
        <v>1672</v>
      </c>
      <c r="C387" s="212"/>
      <c r="D387" s="136" t="s">
        <v>61</v>
      </c>
      <c r="E387" s="149" t="s">
        <v>1673</v>
      </c>
      <c r="F387" s="112" t="s">
        <v>1674</v>
      </c>
      <c r="G387" s="147">
        <v>10000000</v>
      </c>
      <c r="H387" s="45" t="s">
        <v>116</v>
      </c>
    </row>
    <row r="388" spans="1:8" ht="15" customHeight="1" x14ac:dyDescent="0.25">
      <c r="A388" s="211">
        <v>6</v>
      </c>
      <c r="B388" s="149" t="s">
        <v>1675</v>
      </c>
      <c r="C388" s="212"/>
      <c r="D388" s="136" t="s">
        <v>1690</v>
      </c>
      <c r="E388" s="149" t="s">
        <v>1676</v>
      </c>
      <c r="F388" s="112" t="s">
        <v>1677</v>
      </c>
      <c r="G388" s="147">
        <v>10000000</v>
      </c>
      <c r="H388" s="45" t="s">
        <v>116</v>
      </c>
    </row>
    <row r="389" spans="1:8" ht="15" customHeight="1" x14ac:dyDescent="0.25">
      <c r="A389" s="211">
        <v>7</v>
      </c>
      <c r="B389" s="149" t="s">
        <v>1678</v>
      </c>
      <c r="C389" s="212"/>
      <c r="D389" s="136" t="s">
        <v>72</v>
      </c>
      <c r="E389" s="149" t="s">
        <v>1679</v>
      </c>
      <c r="F389" s="112" t="s">
        <v>1680</v>
      </c>
      <c r="G389" s="190">
        <v>20000000</v>
      </c>
      <c r="H389" s="45" t="s">
        <v>116</v>
      </c>
    </row>
    <row r="390" spans="1:8" ht="15" customHeight="1" x14ac:dyDescent="0.25">
      <c r="A390" s="211">
        <v>8</v>
      </c>
      <c r="B390" s="131" t="s">
        <v>1681</v>
      </c>
      <c r="C390" s="212"/>
      <c r="D390" s="136" t="s">
        <v>1691</v>
      </c>
      <c r="E390" s="149" t="s">
        <v>1682</v>
      </c>
      <c r="F390" s="112" t="s">
        <v>1683</v>
      </c>
      <c r="G390" s="147">
        <v>10000000</v>
      </c>
      <c r="H390" s="45" t="s">
        <v>116</v>
      </c>
    </row>
    <row r="391" spans="1:8" ht="15" customHeight="1" x14ac:dyDescent="0.25">
      <c r="A391" s="211">
        <v>9</v>
      </c>
      <c r="B391" s="131" t="s">
        <v>1684</v>
      </c>
      <c r="C391" s="212"/>
      <c r="D391" s="136" t="s">
        <v>1692</v>
      </c>
      <c r="E391" s="131" t="s">
        <v>222</v>
      </c>
      <c r="F391" s="112" t="s">
        <v>1685</v>
      </c>
      <c r="G391" s="147">
        <v>10000000</v>
      </c>
      <c r="H391" s="45" t="s">
        <v>116</v>
      </c>
    </row>
    <row r="392" spans="1:8" ht="15" customHeight="1" x14ac:dyDescent="0.25">
      <c r="A392" s="211">
        <v>10</v>
      </c>
      <c r="B392" s="118" t="s">
        <v>1686</v>
      </c>
      <c r="C392" s="212"/>
      <c r="D392" s="136" t="s">
        <v>1693</v>
      </c>
      <c r="E392" s="149" t="s">
        <v>1687</v>
      </c>
      <c r="F392" s="112" t="s">
        <v>1688</v>
      </c>
      <c r="G392" s="147">
        <v>10000000</v>
      </c>
      <c r="H392" s="45" t="s">
        <v>116</v>
      </c>
    </row>
    <row r="393" spans="1:8" ht="15" customHeight="1" x14ac:dyDescent="0.25">
      <c r="A393" s="211"/>
      <c r="B393" s="65"/>
      <c r="C393" s="66"/>
      <c r="D393" s="67"/>
      <c r="E393" s="70"/>
      <c r="F393" s="69"/>
      <c r="G393" s="71"/>
      <c r="H393" s="45"/>
    </row>
    <row r="394" spans="1:8" ht="15" customHeight="1" x14ac:dyDescent="0.25">
      <c r="A394" s="211">
        <v>1</v>
      </c>
      <c r="B394" s="213" t="s">
        <v>890</v>
      </c>
      <c r="C394" s="200"/>
      <c r="D394" s="151" t="s">
        <v>51</v>
      </c>
      <c r="E394" s="118" t="s">
        <v>891</v>
      </c>
      <c r="F394" s="214" t="s">
        <v>892</v>
      </c>
      <c r="G394" s="215">
        <v>20000000</v>
      </c>
      <c r="H394" s="45" t="s">
        <v>104</v>
      </c>
    </row>
    <row r="395" spans="1:8" ht="15" customHeight="1" x14ac:dyDescent="0.25">
      <c r="A395" s="211"/>
      <c r="B395" s="59"/>
      <c r="C395" s="63"/>
      <c r="D395" s="63"/>
      <c r="E395" s="63"/>
      <c r="F395" s="64"/>
      <c r="G395" s="55"/>
      <c r="H395" s="6"/>
    </row>
    <row r="396" spans="1:8" ht="15" customHeight="1" x14ac:dyDescent="0.25">
      <c r="A396" s="211"/>
      <c r="B396" s="60"/>
      <c r="C396" s="61"/>
      <c r="D396" s="57"/>
      <c r="E396" s="56"/>
      <c r="F396" s="62"/>
      <c r="G396" s="55"/>
      <c r="H396" s="6"/>
    </row>
    <row r="397" spans="1:8" ht="15" customHeight="1" x14ac:dyDescent="0.25">
      <c r="A397" s="211">
        <v>1</v>
      </c>
      <c r="B397" s="197" t="s">
        <v>573</v>
      </c>
      <c r="C397" s="197"/>
      <c r="D397" s="129" t="s">
        <v>49</v>
      </c>
      <c r="E397" s="205" t="s">
        <v>180</v>
      </c>
      <c r="F397" s="205" t="s">
        <v>987</v>
      </c>
      <c r="G397" s="216">
        <v>50500000</v>
      </c>
      <c r="H397" s="45" t="s">
        <v>105</v>
      </c>
    </row>
    <row r="398" spans="1:8" ht="15" customHeight="1" x14ac:dyDescent="0.25">
      <c r="A398" s="211">
        <v>2</v>
      </c>
      <c r="B398" s="204" t="s">
        <v>220</v>
      </c>
      <c r="C398" s="204"/>
      <c r="D398" s="129" t="s">
        <v>74</v>
      </c>
      <c r="E398" s="205" t="s">
        <v>990</v>
      </c>
      <c r="F398" s="205" t="s">
        <v>991</v>
      </c>
      <c r="G398" s="193">
        <v>35000000</v>
      </c>
      <c r="H398" s="45" t="s">
        <v>105</v>
      </c>
    </row>
    <row r="399" spans="1:8" ht="15" customHeight="1" x14ac:dyDescent="0.25">
      <c r="A399" s="211">
        <v>3</v>
      </c>
      <c r="B399" s="112" t="s">
        <v>582</v>
      </c>
      <c r="C399" s="112"/>
      <c r="D399" s="129" t="s">
        <v>581</v>
      </c>
      <c r="E399" s="125" t="s">
        <v>1005</v>
      </c>
      <c r="F399" s="112" t="s">
        <v>1006</v>
      </c>
      <c r="G399" s="193">
        <v>37500000</v>
      </c>
      <c r="H399" s="45" t="s">
        <v>105</v>
      </c>
    </row>
    <row r="400" spans="1:8" ht="15" customHeight="1" x14ac:dyDescent="0.25">
      <c r="A400" s="211">
        <v>4</v>
      </c>
      <c r="B400" s="112" t="s">
        <v>596</v>
      </c>
      <c r="C400" s="112"/>
      <c r="D400" s="129" t="s">
        <v>48</v>
      </c>
      <c r="E400" s="125" t="s">
        <v>1037</v>
      </c>
      <c r="F400" s="112" t="s">
        <v>1038</v>
      </c>
      <c r="G400" s="193">
        <v>15000000</v>
      </c>
      <c r="H400" s="45" t="s">
        <v>105</v>
      </c>
    </row>
    <row r="401" spans="1:8" ht="15" customHeight="1" x14ac:dyDescent="0.25">
      <c r="A401" s="211">
        <v>5</v>
      </c>
      <c r="B401" s="112" t="s">
        <v>601</v>
      </c>
      <c r="C401" s="112"/>
      <c r="D401" s="129" t="s">
        <v>50</v>
      </c>
      <c r="E401" s="125" t="s">
        <v>1048</v>
      </c>
      <c r="F401" s="112" t="s">
        <v>1049</v>
      </c>
      <c r="G401" s="193">
        <v>30000000</v>
      </c>
      <c r="H401" s="45" t="s">
        <v>105</v>
      </c>
    </row>
    <row r="402" spans="1:8" ht="15" customHeight="1" x14ac:dyDescent="0.25">
      <c r="A402" s="211">
        <v>6</v>
      </c>
      <c r="B402" s="112" t="s">
        <v>221</v>
      </c>
      <c r="C402" s="112"/>
      <c r="D402" s="129" t="s">
        <v>84</v>
      </c>
      <c r="E402" s="125" t="s">
        <v>1148</v>
      </c>
      <c r="F402" s="112" t="s">
        <v>1149</v>
      </c>
      <c r="G402" s="193">
        <v>20000000</v>
      </c>
      <c r="H402" s="45" t="s">
        <v>105</v>
      </c>
    </row>
    <row r="403" spans="1:8" ht="15" customHeight="1" x14ac:dyDescent="0.25">
      <c r="A403" s="211"/>
      <c r="B403" s="56"/>
      <c r="C403" s="57"/>
      <c r="D403" s="57"/>
      <c r="E403" s="58"/>
      <c r="F403" s="59"/>
      <c r="G403" s="55"/>
      <c r="H403" s="6"/>
    </row>
    <row r="404" spans="1:8" ht="15" customHeight="1" x14ac:dyDescent="0.25">
      <c r="A404" s="211">
        <v>1</v>
      </c>
      <c r="B404" s="103" t="s">
        <v>1897</v>
      </c>
      <c r="C404" s="249"/>
      <c r="D404" s="251" t="s">
        <v>1898</v>
      </c>
      <c r="E404" s="249"/>
      <c r="F404" s="102" t="s">
        <v>1899</v>
      </c>
      <c r="G404" s="250">
        <v>100000000</v>
      </c>
      <c r="H404" s="45" t="s">
        <v>1878</v>
      </c>
    </row>
    <row r="405" spans="1:8" ht="15" customHeight="1" x14ac:dyDescent="0.25">
      <c r="A405" s="211">
        <v>2</v>
      </c>
      <c r="B405" s="144" t="s">
        <v>220</v>
      </c>
      <c r="C405" s="249"/>
      <c r="D405" s="129" t="s">
        <v>74</v>
      </c>
      <c r="E405" s="249"/>
      <c r="F405" s="102" t="s">
        <v>1900</v>
      </c>
      <c r="G405" s="250">
        <v>100000000</v>
      </c>
      <c r="H405" s="45" t="s">
        <v>1878</v>
      </c>
    </row>
    <row r="406" spans="1:8" ht="15" customHeight="1" x14ac:dyDescent="0.25">
      <c r="A406" s="25"/>
      <c r="B406" s="9"/>
      <c r="C406" s="9"/>
      <c r="D406" s="34"/>
      <c r="E406" s="4"/>
      <c r="F406" s="4"/>
      <c r="G406" s="10"/>
      <c r="H406"/>
    </row>
    <row r="407" spans="1:8" ht="15" customHeight="1" x14ac:dyDescent="0.25">
      <c r="A407" s="25"/>
      <c r="B407" s="9"/>
      <c r="C407" s="9"/>
      <c r="D407" s="34"/>
      <c r="E407" s="4"/>
      <c r="F407" s="4"/>
      <c r="G407" s="10"/>
      <c r="H407" s="77"/>
    </row>
    <row r="408" spans="1:8" ht="15" customHeight="1" x14ac:dyDescent="0.25">
      <c r="A408" s="255">
        <v>1</v>
      </c>
      <c r="B408" s="256" t="s">
        <v>1925</v>
      </c>
      <c r="C408" s="257"/>
      <c r="D408" s="258" t="s">
        <v>1926</v>
      </c>
      <c r="E408" s="256" t="s">
        <v>1927</v>
      </c>
      <c r="F408" s="256" t="s">
        <v>1928</v>
      </c>
      <c r="G408" s="259">
        <v>10000000</v>
      </c>
      <c r="H408" s="256" t="s">
        <v>1910</v>
      </c>
    </row>
    <row r="409" spans="1:8" ht="15" customHeight="1" x14ac:dyDescent="0.25">
      <c r="A409" s="255">
        <v>2</v>
      </c>
      <c r="B409" s="256" t="s">
        <v>1929</v>
      </c>
      <c r="C409" s="257"/>
      <c r="D409" s="258" t="s">
        <v>1930</v>
      </c>
      <c r="E409" s="256" t="s">
        <v>1931</v>
      </c>
      <c r="F409" s="256" t="s">
        <v>1932</v>
      </c>
      <c r="G409" s="259">
        <v>10172000</v>
      </c>
      <c r="H409" s="256" t="s">
        <v>1910</v>
      </c>
    </row>
    <row r="410" spans="1:8" ht="15" customHeight="1" x14ac:dyDescent="0.25">
      <c r="A410" s="255">
        <v>3</v>
      </c>
      <c r="B410" s="256" t="s">
        <v>1933</v>
      </c>
      <c r="C410" s="257"/>
      <c r="D410" s="258" t="s">
        <v>1934</v>
      </c>
      <c r="E410" s="256" t="s">
        <v>1935</v>
      </c>
      <c r="F410" s="256" t="s">
        <v>1936</v>
      </c>
      <c r="G410" s="260">
        <v>12000000</v>
      </c>
      <c r="H410" s="257" t="s">
        <v>1910</v>
      </c>
    </row>
    <row r="411" spans="1:8" ht="15" customHeight="1" x14ac:dyDescent="0.25">
      <c r="A411" s="255">
        <v>4</v>
      </c>
      <c r="B411" s="256" t="s">
        <v>1931</v>
      </c>
      <c r="C411" s="257"/>
      <c r="D411" s="258" t="s">
        <v>1937</v>
      </c>
      <c r="E411" s="256" t="s">
        <v>1938</v>
      </c>
      <c r="F411" s="256" t="s">
        <v>1939</v>
      </c>
      <c r="G411" s="259">
        <v>10660000</v>
      </c>
      <c r="H411" s="256" t="s">
        <v>1910</v>
      </c>
    </row>
    <row r="412" spans="1:8" ht="15" customHeight="1" x14ac:dyDescent="0.25">
      <c r="A412" s="78">
        <v>1</v>
      </c>
      <c r="B412" s="115" t="s">
        <v>1694</v>
      </c>
      <c r="C412" s="226"/>
      <c r="D412" s="224" t="s">
        <v>150</v>
      </c>
      <c r="E412" s="117" t="s">
        <v>1695</v>
      </c>
      <c r="F412" s="115" t="s">
        <v>1696</v>
      </c>
      <c r="G412" s="221">
        <v>25000000</v>
      </c>
      <c r="H412" s="45" t="s">
        <v>179</v>
      </c>
    </row>
    <row r="413" spans="1:8" ht="15" customHeight="1" x14ac:dyDescent="0.25">
      <c r="A413" s="78">
        <v>2</v>
      </c>
      <c r="B413" s="112" t="s">
        <v>1697</v>
      </c>
      <c r="C413" s="226"/>
      <c r="D413" s="224" t="s">
        <v>216</v>
      </c>
      <c r="E413" s="112" t="s">
        <v>1698</v>
      </c>
      <c r="F413" s="112" t="s">
        <v>1699</v>
      </c>
      <c r="G413" s="221">
        <v>22500000</v>
      </c>
      <c r="H413" s="45" t="s">
        <v>179</v>
      </c>
    </row>
    <row r="414" spans="1:8" ht="15" customHeight="1" x14ac:dyDescent="0.25">
      <c r="A414" s="78">
        <v>3</v>
      </c>
      <c r="B414" s="112" t="s">
        <v>143</v>
      </c>
      <c r="C414" s="226"/>
      <c r="D414" s="225" t="s">
        <v>152</v>
      </c>
      <c r="E414" s="112" t="s">
        <v>1700</v>
      </c>
      <c r="F414" s="112" t="s">
        <v>1701</v>
      </c>
      <c r="G414" s="221">
        <v>22500000</v>
      </c>
      <c r="H414" s="45" t="s">
        <v>179</v>
      </c>
    </row>
    <row r="415" spans="1:8" ht="15" customHeight="1" x14ac:dyDescent="0.25">
      <c r="A415" s="78">
        <v>4</v>
      </c>
      <c r="B415" s="112" t="s">
        <v>144</v>
      </c>
      <c r="C415" s="226"/>
      <c r="D415" s="224" t="s">
        <v>153</v>
      </c>
      <c r="E415" s="112" t="s">
        <v>1702</v>
      </c>
      <c r="F415" s="112" t="s">
        <v>1703</v>
      </c>
      <c r="G415" s="221">
        <v>22500000</v>
      </c>
      <c r="H415" s="45" t="s">
        <v>179</v>
      </c>
    </row>
    <row r="416" spans="1:8" ht="15" customHeight="1" x14ac:dyDescent="0.25">
      <c r="A416" s="78">
        <v>5</v>
      </c>
      <c r="B416" s="112" t="s">
        <v>1704</v>
      </c>
      <c r="C416" s="226"/>
      <c r="D416" s="224" t="s">
        <v>154</v>
      </c>
      <c r="E416" s="112" t="s">
        <v>1705</v>
      </c>
      <c r="F416" s="112" t="s">
        <v>1706</v>
      </c>
      <c r="G416" s="221">
        <v>22500000</v>
      </c>
      <c r="H416" s="45" t="s">
        <v>179</v>
      </c>
    </row>
    <row r="417" spans="1:8" ht="15" customHeight="1" x14ac:dyDescent="0.25">
      <c r="A417" s="78">
        <v>6</v>
      </c>
      <c r="B417" s="112" t="s">
        <v>1707</v>
      </c>
      <c r="C417" s="226"/>
      <c r="D417" s="194" t="s">
        <v>1798</v>
      </c>
      <c r="E417" s="112" t="s">
        <v>1708</v>
      </c>
      <c r="F417" s="112" t="s">
        <v>1709</v>
      </c>
      <c r="G417" s="221">
        <v>16000000</v>
      </c>
      <c r="H417" s="45" t="s">
        <v>179</v>
      </c>
    </row>
    <row r="418" spans="1:8" ht="15" customHeight="1" x14ac:dyDescent="0.25">
      <c r="A418" s="78">
        <v>7</v>
      </c>
      <c r="B418" s="112" t="s">
        <v>1710</v>
      </c>
      <c r="C418" s="226"/>
      <c r="D418" s="194" t="s">
        <v>1799</v>
      </c>
      <c r="E418" s="125" t="s">
        <v>1711</v>
      </c>
      <c r="F418" s="112" t="s">
        <v>1712</v>
      </c>
      <c r="G418" s="222">
        <v>16000000</v>
      </c>
      <c r="H418" s="45" t="s">
        <v>179</v>
      </c>
    </row>
    <row r="419" spans="1:8" ht="15" customHeight="1" x14ac:dyDescent="0.25">
      <c r="A419" s="78">
        <v>8</v>
      </c>
      <c r="B419" s="112" t="s">
        <v>1713</v>
      </c>
      <c r="C419" s="226"/>
      <c r="D419" s="194" t="s">
        <v>1800</v>
      </c>
      <c r="E419" s="112" t="s">
        <v>1714</v>
      </c>
      <c r="F419" s="112" t="s">
        <v>1715</v>
      </c>
      <c r="G419" s="221">
        <v>16000000</v>
      </c>
      <c r="H419" s="45" t="s">
        <v>179</v>
      </c>
    </row>
    <row r="420" spans="1:8" ht="15" customHeight="1" x14ac:dyDescent="0.25">
      <c r="A420" s="78">
        <v>9</v>
      </c>
      <c r="B420" s="112" t="s">
        <v>1716</v>
      </c>
      <c r="C420" s="226"/>
      <c r="D420" s="194" t="s">
        <v>203</v>
      </c>
      <c r="E420" s="125" t="s">
        <v>1717</v>
      </c>
      <c r="F420" s="112" t="s">
        <v>1718</v>
      </c>
      <c r="G420" s="222">
        <v>16000000</v>
      </c>
      <c r="H420" s="45" t="s">
        <v>179</v>
      </c>
    </row>
    <row r="421" spans="1:8" ht="15" customHeight="1" x14ac:dyDescent="0.25">
      <c r="A421" s="78">
        <v>10</v>
      </c>
      <c r="B421" s="112" t="s">
        <v>1719</v>
      </c>
      <c r="C421" s="226"/>
      <c r="D421" s="194" t="s">
        <v>167</v>
      </c>
      <c r="E421" s="125" t="s">
        <v>1720</v>
      </c>
      <c r="F421" s="112" t="s">
        <v>1721</v>
      </c>
      <c r="G421" s="222">
        <v>15000000</v>
      </c>
      <c r="H421" s="45" t="s">
        <v>179</v>
      </c>
    </row>
    <row r="422" spans="1:8" ht="15" customHeight="1" x14ac:dyDescent="0.25">
      <c r="A422" s="78">
        <v>11</v>
      </c>
      <c r="B422" s="115" t="s">
        <v>1722</v>
      </c>
      <c r="C422" s="226"/>
      <c r="D422" s="194" t="s">
        <v>1801</v>
      </c>
      <c r="E422" s="115" t="s">
        <v>1723</v>
      </c>
      <c r="F422" s="112" t="s">
        <v>1724</v>
      </c>
      <c r="G422" s="222">
        <v>16000000</v>
      </c>
      <c r="H422" s="45" t="s">
        <v>179</v>
      </c>
    </row>
    <row r="423" spans="1:8" ht="15" customHeight="1" x14ac:dyDescent="0.25">
      <c r="A423" s="78">
        <v>12</v>
      </c>
      <c r="B423" s="115" t="s">
        <v>1725</v>
      </c>
      <c r="C423" s="226"/>
      <c r="D423" s="196" t="s">
        <v>1802</v>
      </c>
      <c r="E423" s="115" t="s">
        <v>1726</v>
      </c>
      <c r="F423" s="112" t="s">
        <v>1727</v>
      </c>
      <c r="G423" s="223">
        <v>16000000</v>
      </c>
      <c r="H423" s="45" t="s">
        <v>179</v>
      </c>
    </row>
    <row r="424" spans="1:8" ht="15" customHeight="1" x14ac:dyDescent="0.25">
      <c r="A424" s="78">
        <v>13</v>
      </c>
      <c r="B424" s="197" t="s">
        <v>1728</v>
      </c>
      <c r="C424" s="226"/>
      <c r="D424" s="194" t="s">
        <v>209</v>
      </c>
      <c r="E424" s="197" t="s">
        <v>1729</v>
      </c>
      <c r="F424" s="112" t="s">
        <v>1730</v>
      </c>
      <c r="G424" s="222">
        <v>15000000</v>
      </c>
      <c r="H424" s="45" t="s">
        <v>179</v>
      </c>
    </row>
    <row r="425" spans="1:8" ht="15" customHeight="1" x14ac:dyDescent="0.25">
      <c r="A425" s="78">
        <v>14</v>
      </c>
      <c r="B425" s="197" t="s">
        <v>1731</v>
      </c>
      <c r="C425" s="226"/>
      <c r="D425" s="194" t="s">
        <v>1803</v>
      </c>
      <c r="E425" s="197" t="s">
        <v>1732</v>
      </c>
      <c r="F425" s="112" t="s">
        <v>1733</v>
      </c>
      <c r="G425" s="222">
        <v>15000000</v>
      </c>
      <c r="H425" s="45" t="s">
        <v>179</v>
      </c>
    </row>
    <row r="426" spans="1:8" ht="15" customHeight="1" x14ac:dyDescent="0.25">
      <c r="A426" s="78">
        <v>15</v>
      </c>
      <c r="B426" s="134" t="s">
        <v>1734</v>
      </c>
      <c r="C426" s="226"/>
      <c r="D426" s="194" t="s">
        <v>1804</v>
      </c>
      <c r="E426" s="134" t="s">
        <v>1735</v>
      </c>
      <c r="F426" s="112" t="s">
        <v>1736</v>
      </c>
      <c r="G426" s="222">
        <v>16000000</v>
      </c>
      <c r="H426" s="45" t="s">
        <v>179</v>
      </c>
    </row>
    <row r="427" spans="1:8" ht="15" customHeight="1" x14ac:dyDescent="0.25">
      <c r="A427" s="78">
        <v>16</v>
      </c>
      <c r="B427" s="118" t="s">
        <v>1737</v>
      </c>
      <c r="C427" s="226"/>
      <c r="D427" s="194" t="s">
        <v>337</v>
      </c>
      <c r="E427" s="197" t="s">
        <v>1738</v>
      </c>
      <c r="F427" s="112" t="s">
        <v>1739</v>
      </c>
      <c r="G427" s="222">
        <v>16000000</v>
      </c>
      <c r="H427" s="45" t="s">
        <v>179</v>
      </c>
    </row>
    <row r="428" spans="1:8" ht="15" customHeight="1" x14ac:dyDescent="0.25">
      <c r="A428" s="78">
        <v>17</v>
      </c>
      <c r="B428" s="134" t="s">
        <v>1740</v>
      </c>
      <c r="C428" s="226"/>
      <c r="D428" s="194" t="s">
        <v>1805</v>
      </c>
      <c r="E428" s="118" t="s">
        <v>1741</v>
      </c>
      <c r="F428" s="112" t="s">
        <v>1742</v>
      </c>
      <c r="G428" s="222">
        <v>15000000</v>
      </c>
      <c r="H428" s="45" t="s">
        <v>179</v>
      </c>
    </row>
    <row r="429" spans="1:8" ht="15" customHeight="1" x14ac:dyDescent="0.25">
      <c r="A429" s="78">
        <v>18</v>
      </c>
      <c r="B429" s="112" t="s">
        <v>1743</v>
      </c>
      <c r="C429" s="226"/>
      <c r="D429" s="194" t="s">
        <v>1806</v>
      </c>
      <c r="E429" s="134" t="s">
        <v>1744</v>
      </c>
      <c r="F429" s="112" t="s">
        <v>1745</v>
      </c>
      <c r="G429" s="222">
        <v>15000000</v>
      </c>
      <c r="H429" s="45" t="s">
        <v>179</v>
      </c>
    </row>
    <row r="430" spans="1:8" ht="15" customHeight="1" x14ac:dyDescent="0.25">
      <c r="A430" s="78">
        <v>19</v>
      </c>
      <c r="B430" s="112" t="s">
        <v>1746</v>
      </c>
      <c r="C430" s="226"/>
      <c r="D430" s="194" t="s">
        <v>1807</v>
      </c>
      <c r="E430" s="118" t="s">
        <v>1747</v>
      </c>
      <c r="F430" s="112" t="s">
        <v>1748</v>
      </c>
      <c r="G430" s="222">
        <v>16000000</v>
      </c>
      <c r="H430" s="45" t="s">
        <v>179</v>
      </c>
    </row>
    <row r="431" spans="1:8" ht="15" customHeight="1" x14ac:dyDescent="0.25">
      <c r="A431" s="78">
        <v>20</v>
      </c>
      <c r="B431" s="112" t="s">
        <v>1749</v>
      </c>
      <c r="C431" s="226"/>
      <c r="D431" s="194" t="s">
        <v>1808</v>
      </c>
      <c r="E431" s="118" t="s">
        <v>1750</v>
      </c>
      <c r="F431" s="112" t="s">
        <v>1751</v>
      </c>
      <c r="G431" s="222">
        <v>15000000</v>
      </c>
      <c r="H431" s="45" t="s">
        <v>179</v>
      </c>
    </row>
    <row r="432" spans="1:8" ht="15" customHeight="1" x14ac:dyDescent="0.25">
      <c r="A432" s="78">
        <v>21</v>
      </c>
      <c r="B432" s="112" t="s">
        <v>1752</v>
      </c>
      <c r="C432" s="226"/>
      <c r="D432" s="194" t="s">
        <v>1809</v>
      </c>
      <c r="E432" s="118" t="s">
        <v>1753</v>
      </c>
      <c r="F432" s="112" t="s">
        <v>1754</v>
      </c>
      <c r="G432" s="222">
        <v>16000000</v>
      </c>
      <c r="H432" s="45" t="s">
        <v>179</v>
      </c>
    </row>
    <row r="433" spans="1:8" ht="15" customHeight="1" x14ac:dyDescent="0.25">
      <c r="A433" s="78">
        <v>22</v>
      </c>
      <c r="B433" s="112" t="s">
        <v>1755</v>
      </c>
      <c r="C433" s="226"/>
      <c r="D433" s="194" t="s">
        <v>1810</v>
      </c>
      <c r="E433" s="118" t="s">
        <v>1756</v>
      </c>
      <c r="F433" s="112" t="s">
        <v>1757</v>
      </c>
      <c r="G433" s="222">
        <v>16000000</v>
      </c>
      <c r="H433" s="45" t="s">
        <v>179</v>
      </c>
    </row>
    <row r="434" spans="1:8" ht="15" customHeight="1" x14ac:dyDescent="0.25">
      <c r="A434" s="78">
        <v>23</v>
      </c>
      <c r="B434" s="112" t="s">
        <v>1758</v>
      </c>
      <c r="C434" s="226"/>
      <c r="D434" s="194" t="s">
        <v>44</v>
      </c>
      <c r="E434" s="118" t="s">
        <v>1759</v>
      </c>
      <c r="F434" s="112" t="s">
        <v>1760</v>
      </c>
      <c r="G434" s="222">
        <v>16000000</v>
      </c>
      <c r="H434" s="45" t="s">
        <v>179</v>
      </c>
    </row>
    <row r="435" spans="1:8" ht="15" customHeight="1" x14ac:dyDescent="0.25">
      <c r="A435" s="78">
        <v>24</v>
      </c>
      <c r="B435" s="112" t="s">
        <v>1761</v>
      </c>
      <c r="C435" s="226"/>
      <c r="D435" s="194" t="s">
        <v>1811</v>
      </c>
      <c r="E435" s="134" t="s">
        <v>1762</v>
      </c>
      <c r="F435" s="112" t="s">
        <v>1763</v>
      </c>
      <c r="G435" s="222">
        <v>16000000</v>
      </c>
      <c r="H435" s="45" t="s">
        <v>179</v>
      </c>
    </row>
    <row r="436" spans="1:8" ht="15" customHeight="1" x14ac:dyDescent="0.25">
      <c r="A436" s="78">
        <v>25</v>
      </c>
      <c r="B436" s="112" t="s">
        <v>1764</v>
      </c>
      <c r="C436" s="226"/>
      <c r="D436" s="194" t="s">
        <v>1812</v>
      </c>
      <c r="E436" s="118" t="s">
        <v>1765</v>
      </c>
      <c r="F436" s="112" t="s">
        <v>1766</v>
      </c>
      <c r="G436" s="222">
        <v>16000000</v>
      </c>
      <c r="H436" s="45" t="s">
        <v>179</v>
      </c>
    </row>
    <row r="437" spans="1:8" ht="15" customHeight="1" x14ac:dyDescent="0.25">
      <c r="A437" s="78">
        <v>26</v>
      </c>
      <c r="B437" s="112" t="s">
        <v>1767</v>
      </c>
      <c r="C437" s="226"/>
      <c r="D437" s="194" t="s">
        <v>1813</v>
      </c>
      <c r="E437" s="118" t="s">
        <v>1768</v>
      </c>
      <c r="F437" s="112" t="s">
        <v>1769</v>
      </c>
      <c r="G437" s="222">
        <v>15000000</v>
      </c>
      <c r="H437" s="45" t="s">
        <v>179</v>
      </c>
    </row>
    <row r="438" spans="1:8" ht="15" customHeight="1" x14ac:dyDescent="0.25">
      <c r="A438" s="78">
        <v>27</v>
      </c>
      <c r="B438" s="112" t="s">
        <v>147</v>
      </c>
      <c r="C438" s="226"/>
      <c r="D438" s="194" t="s">
        <v>159</v>
      </c>
      <c r="E438" s="118" t="s">
        <v>1770</v>
      </c>
      <c r="F438" s="112" t="s">
        <v>1771</v>
      </c>
      <c r="G438" s="222">
        <v>15000000</v>
      </c>
      <c r="H438" s="45" t="s">
        <v>179</v>
      </c>
    </row>
    <row r="439" spans="1:8" ht="15" customHeight="1" x14ac:dyDescent="0.25">
      <c r="A439" s="78">
        <v>28</v>
      </c>
      <c r="B439" s="112" t="s">
        <v>1772</v>
      </c>
      <c r="C439" s="226"/>
      <c r="D439" s="194" t="s">
        <v>1814</v>
      </c>
      <c r="E439" s="118" t="s">
        <v>1773</v>
      </c>
      <c r="F439" s="112" t="s">
        <v>1774</v>
      </c>
      <c r="G439" s="222">
        <v>15000000</v>
      </c>
      <c r="H439" s="45" t="s">
        <v>179</v>
      </c>
    </row>
    <row r="440" spans="1:8" ht="15" customHeight="1" x14ac:dyDescent="0.25">
      <c r="A440" s="78">
        <v>29</v>
      </c>
      <c r="B440" s="112" t="s">
        <v>1775</v>
      </c>
      <c r="C440" s="226"/>
      <c r="D440" s="194" t="s">
        <v>1815</v>
      </c>
      <c r="E440" s="118" t="s">
        <v>1776</v>
      </c>
      <c r="F440" s="112" t="s">
        <v>1777</v>
      </c>
      <c r="G440" s="222">
        <v>16000000</v>
      </c>
      <c r="H440" s="45" t="s">
        <v>179</v>
      </c>
    </row>
    <row r="441" spans="1:8" ht="15" customHeight="1" x14ac:dyDescent="0.25">
      <c r="A441" s="78">
        <v>30</v>
      </c>
      <c r="B441" s="112" t="s">
        <v>1778</v>
      </c>
      <c r="C441" s="226"/>
      <c r="D441" s="194" t="s">
        <v>187</v>
      </c>
      <c r="E441" s="118" t="s">
        <v>1779</v>
      </c>
      <c r="F441" s="112" t="s">
        <v>1780</v>
      </c>
      <c r="G441" s="222">
        <v>15000000</v>
      </c>
      <c r="H441" s="45" t="s">
        <v>179</v>
      </c>
    </row>
    <row r="442" spans="1:8" ht="15" customHeight="1" x14ac:dyDescent="0.25">
      <c r="A442" s="78">
        <v>31</v>
      </c>
      <c r="B442" s="112" t="s">
        <v>1781</v>
      </c>
      <c r="C442" s="226"/>
      <c r="D442" s="194" t="s">
        <v>1816</v>
      </c>
      <c r="E442" s="118" t="s">
        <v>1782</v>
      </c>
      <c r="F442" s="112" t="s">
        <v>1783</v>
      </c>
      <c r="G442" s="222">
        <v>16000000</v>
      </c>
      <c r="H442" s="45" t="s">
        <v>179</v>
      </c>
    </row>
    <row r="443" spans="1:8" ht="15" customHeight="1" x14ac:dyDescent="0.25">
      <c r="A443" s="78">
        <v>32</v>
      </c>
      <c r="B443" s="112" t="s">
        <v>1784</v>
      </c>
      <c r="C443" s="226"/>
      <c r="D443" s="194" t="s">
        <v>100</v>
      </c>
      <c r="E443" s="118" t="s">
        <v>1785</v>
      </c>
      <c r="F443" s="112" t="s">
        <v>1786</v>
      </c>
      <c r="G443" s="222">
        <v>16000000</v>
      </c>
      <c r="H443" s="45" t="s">
        <v>179</v>
      </c>
    </row>
    <row r="444" spans="1:8" ht="15" customHeight="1" x14ac:dyDescent="0.25">
      <c r="A444" s="78">
        <v>33</v>
      </c>
      <c r="B444" s="112" t="s">
        <v>1787</v>
      </c>
      <c r="C444" s="226"/>
      <c r="D444" s="194" t="s">
        <v>1817</v>
      </c>
      <c r="E444" s="118" t="s">
        <v>1788</v>
      </c>
      <c r="F444" s="112" t="s">
        <v>1789</v>
      </c>
      <c r="G444" s="222">
        <v>16000000</v>
      </c>
      <c r="H444" s="45" t="s">
        <v>179</v>
      </c>
    </row>
    <row r="445" spans="1:8" ht="15" customHeight="1" x14ac:dyDescent="0.25">
      <c r="A445" s="78">
        <v>34</v>
      </c>
      <c r="B445" s="112" t="s">
        <v>1790</v>
      </c>
      <c r="C445" s="226"/>
      <c r="D445" s="194" t="s">
        <v>1818</v>
      </c>
      <c r="E445" s="118" t="s">
        <v>1791</v>
      </c>
      <c r="F445" s="112" t="s">
        <v>1792</v>
      </c>
      <c r="G445" s="222">
        <v>16000000</v>
      </c>
      <c r="H445" s="45" t="s">
        <v>179</v>
      </c>
    </row>
    <row r="446" spans="1:8" ht="15" customHeight="1" x14ac:dyDescent="0.25">
      <c r="A446" s="78">
        <v>35</v>
      </c>
      <c r="B446" s="112" t="s">
        <v>1793</v>
      </c>
      <c r="C446" s="226"/>
      <c r="D446" s="194" t="s">
        <v>1819</v>
      </c>
      <c r="E446" s="118" t="s">
        <v>1794</v>
      </c>
      <c r="F446" s="112" t="s">
        <v>1795</v>
      </c>
      <c r="G446" s="222">
        <v>16000000</v>
      </c>
      <c r="H446" s="45" t="s">
        <v>179</v>
      </c>
    </row>
    <row r="447" spans="1:8" ht="15" customHeight="1" x14ac:dyDescent="0.25">
      <c r="A447" s="78">
        <v>36</v>
      </c>
      <c r="B447" s="112" t="s">
        <v>142</v>
      </c>
      <c r="C447" s="220"/>
      <c r="D447" s="194" t="s">
        <v>151</v>
      </c>
      <c r="E447" s="134" t="s">
        <v>1796</v>
      </c>
      <c r="F447" s="112" t="s">
        <v>1797</v>
      </c>
      <c r="G447" s="222">
        <v>15000000</v>
      </c>
      <c r="H447" s="45" t="s">
        <v>179</v>
      </c>
    </row>
    <row r="448" spans="1:8" ht="15" customHeight="1" x14ac:dyDescent="0.25">
      <c r="A448" s="78"/>
      <c r="B448" s="73"/>
      <c r="C448" s="74"/>
      <c r="D448" s="75"/>
      <c r="E448" s="76"/>
      <c r="F448" s="73"/>
      <c r="G448" s="87"/>
      <c r="H448" s="45"/>
    </row>
    <row r="449" spans="1:8" ht="15" customHeight="1" x14ac:dyDescent="0.25">
      <c r="A449" s="78">
        <v>1</v>
      </c>
      <c r="B449" s="227" t="s">
        <v>846</v>
      </c>
      <c r="C449" s="228"/>
      <c r="D449" s="151" t="s">
        <v>183</v>
      </c>
      <c r="E449" s="115" t="s">
        <v>847</v>
      </c>
      <c r="F449" s="115" t="s">
        <v>848</v>
      </c>
      <c r="G449" s="146">
        <v>100000000</v>
      </c>
      <c r="H449" s="45" t="s">
        <v>104</v>
      </c>
    </row>
    <row r="450" spans="1:8" ht="15" customHeight="1" x14ac:dyDescent="0.25">
      <c r="A450" s="78">
        <v>2</v>
      </c>
      <c r="B450" s="112" t="s">
        <v>849</v>
      </c>
      <c r="C450" s="112"/>
      <c r="D450" s="151" t="s">
        <v>186</v>
      </c>
      <c r="E450" s="112" t="s">
        <v>850</v>
      </c>
      <c r="F450" s="112" t="s">
        <v>851</v>
      </c>
      <c r="G450" s="113">
        <v>70000000</v>
      </c>
      <c r="H450" s="45" t="s">
        <v>104</v>
      </c>
    </row>
    <row r="451" spans="1:8" ht="15" customHeight="1" x14ac:dyDescent="0.25">
      <c r="A451" s="78">
        <v>3</v>
      </c>
      <c r="B451" s="112" t="s">
        <v>854</v>
      </c>
      <c r="C451" s="112"/>
      <c r="D451" s="151" t="s">
        <v>76</v>
      </c>
      <c r="E451" s="112" t="s">
        <v>192</v>
      </c>
      <c r="F451" s="112" t="s">
        <v>855</v>
      </c>
      <c r="G451" s="113">
        <v>35000000</v>
      </c>
      <c r="H451" s="45" t="s">
        <v>104</v>
      </c>
    </row>
    <row r="452" spans="1:8" ht="15" customHeight="1" x14ac:dyDescent="0.25">
      <c r="A452" s="78">
        <v>4</v>
      </c>
      <c r="B452" s="115" t="s">
        <v>862</v>
      </c>
      <c r="C452" s="115"/>
      <c r="D452" s="151" t="s">
        <v>63</v>
      </c>
      <c r="E452" s="115" t="s">
        <v>863</v>
      </c>
      <c r="F452" s="112" t="s">
        <v>864</v>
      </c>
      <c r="G452" s="119">
        <v>20010000</v>
      </c>
      <c r="H452" s="45" t="s">
        <v>104</v>
      </c>
    </row>
    <row r="453" spans="1:8" ht="15" customHeight="1" x14ac:dyDescent="0.25">
      <c r="A453" s="78">
        <v>5</v>
      </c>
      <c r="B453" s="197" t="s">
        <v>182</v>
      </c>
      <c r="C453" s="197"/>
      <c r="D453" s="151" t="s">
        <v>64</v>
      </c>
      <c r="E453" s="197" t="s">
        <v>868</v>
      </c>
      <c r="F453" s="112" t="s">
        <v>869</v>
      </c>
      <c r="G453" s="119">
        <v>20097000</v>
      </c>
      <c r="H453" s="45" t="s">
        <v>104</v>
      </c>
    </row>
    <row r="454" spans="1:8" ht="15" customHeight="1" x14ac:dyDescent="0.25">
      <c r="A454" s="78">
        <v>6</v>
      </c>
      <c r="B454" s="112" t="s">
        <v>897</v>
      </c>
      <c r="C454" s="118"/>
      <c r="D454" s="128" t="s">
        <v>66</v>
      </c>
      <c r="E454" s="118" t="s">
        <v>898</v>
      </c>
      <c r="F454" s="112" t="s">
        <v>899</v>
      </c>
      <c r="G454" s="119">
        <v>20080000</v>
      </c>
      <c r="H454" s="45" t="s">
        <v>104</v>
      </c>
    </row>
    <row r="455" spans="1:8" ht="15" customHeight="1" x14ac:dyDescent="0.25">
      <c r="A455" s="78">
        <v>7</v>
      </c>
      <c r="B455" s="112" t="s">
        <v>919</v>
      </c>
      <c r="C455" s="118"/>
      <c r="D455" s="128" t="s">
        <v>920</v>
      </c>
      <c r="E455" s="118" t="s">
        <v>921</v>
      </c>
      <c r="F455" s="112" t="s">
        <v>922</v>
      </c>
      <c r="G455" s="119">
        <v>15021000</v>
      </c>
      <c r="H455" s="45" t="s">
        <v>104</v>
      </c>
    </row>
    <row r="456" spans="1:8" ht="15" customHeight="1" x14ac:dyDescent="0.25">
      <c r="A456" s="78">
        <v>8</v>
      </c>
      <c r="B456" s="112" t="s">
        <v>925</v>
      </c>
      <c r="C456" s="134"/>
      <c r="D456" s="151" t="s">
        <v>217</v>
      </c>
      <c r="E456" s="134" t="s">
        <v>926</v>
      </c>
      <c r="F456" s="112" t="s">
        <v>927</v>
      </c>
      <c r="G456" s="119">
        <v>15100000</v>
      </c>
      <c r="H456" s="45" t="s">
        <v>104</v>
      </c>
    </row>
    <row r="457" spans="1:8" ht="15" customHeight="1" x14ac:dyDescent="0.25">
      <c r="A457" s="78">
        <v>9</v>
      </c>
      <c r="B457" s="131" t="s">
        <v>947</v>
      </c>
      <c r="C457" s="118"/>
      <c r="D457" s="151" t="s">
        <v>409</v>
      </c>
      <c r="E457" s="118" t="s">
        <v>890</v>
      </c>
      <c r="F457" s="131" t="s">
        <v>948</v>
      </c>
      <c r="G457" s="229">
        <v>15000000</v>
      </c>
      <c r="H457" s="45" t="s">
        <v>104</v>
      </c>
    </row>
    <row r="458" spans="1:8" ht="15" customHeight="1" x14ac:dyDescent="0.25">
      <c r="A458" s="78">
        <v>10</v>
      </c>
      <c r="B458" s="112" t="s">
        <v>956</v>
      </c>
      <c r="C458" s="118"/>
      <c r="D458" s="133" t="s">
        <v>957</v>
      </c>
      <c r="E458" s="118" t="s">
        <v>958</v>
      </c>
      <c r="F458" s="112" t="s">
        <v>959</v>
      </c>
      <c r="G458" s="119">
        <v>15000000</v>
      </c>
      <c r="H458" s="45" t="s">
        <v>104</v>
      </c>
    </row>
    <row r="459" spans="1:8" ht="15" customHeight="1" x14ac:dyDescent="0.25">
      <c r="A459" s="78">
        <v>11</v>
      </c>
      <c r="B459" s="112" t="s">
        <v>652</v>
      </c>
      <c r="C459" s="118"/>
      <c r="D459" s="151" t="s">
        <v>174</v>
      </c>
      <c r="E459" s="118" t="s">
        <v>979</v>
      </c>
      <c r="F459" s="112" t="s">
        <v>980</v>
      </c>
      <c r="G459" s="119">
        <v>15000000</v>
      </c>
      <c r="H459" s="45" t="s">
        <v>104</v>
      </c>
    </row>
    <row r="460" spans="1:8" ht="15" customHeight="1" x14ac:dyDescent="0.25">
      <c r="A460" s="78">
        <v>12</v>
      </c>
      <c r="B460" s="112" t="s">
        <v>981</v>
      </c>
      <c r="C460" s="118"/>
      <c r="D460" s="151" t="s">
        <v>982</v>
      </c>
      <c r="E460" s="118" t="s">
        <v>983</v>
      </c>
      <c r="F460" s="112" t="s">
        <v>984</v>
      </c>
      <c r="G460" s="119">
        <v>15000000</v>
      </c>
      <c r="H460" s="45" t="s">
        <v>104</v>
      </c>
    </row>
    <row r="461" spans="1:8" ht="15" customHeight="1" x14ac:dyDescent="0.25">
      <c r="A461" s="78"/>
      <c r="B461" s="73"/>
      <c r="C461" s="74"/>
      <c r="D461" s="75"/>
      <c r="E461" s="76"/>
      <c r="F461" s="73"/>
      <c r="G461" s="87"/>
      <c r="H461" s="45"/>
    </row>
    <row r="462" spans="1:8" ht="15" customHeight="1" x14ac:dyDescent="0.25">
      <c r="A462" s="78">
        <v>1</v>
      </c>
      <c r="B462" s="197" t="s">
        <v>180</v>
      </c>
      <c r="C462" s="197"/>
      <c r="D462" s="129" t="s">
        <v>183</v>
      </c>
      <c r="E462" s="205" t="s">
        <v>576</v>
      </c>
      <c r="F462" s="205" t="s">
        <v>985</v>
      </c>
      <c r="G462" s="216">
        <v>60000000</v>
      </c>
      <c r="H462" s="45" t="s">
        <v>105</v>
      </c>
    </row>
    <row r="463" spans="1:8" ht="15" customHeight="1" x14ac:dyDescent="0.25">
      <c r="A463" s="78">
        <v>2</v>
      </c>
      <c r="B463" s="197" t="s">
        <v>197</v>
      </c>
      <c r="C463" s="197"/>
      <c r="D463" s="129" t="s">
        <v>208</v>
      </c>
      <c r="E463" s="205" t="s">
        <v>180</v>
      </c>
      <c r="F463" s="205" t="s">
        <v>986</v>
      </c>
      <c r="G463" s="216">
        <v>50500000</v>
      </c>
      <c r="H463" s="45" t="s">
        <v>105</v>
      </c>
    </row>
    <row r="464" spans="1:8" ht="15" customHeight="1" x14ac:dyDescent="0.25">
      <c r="A464" s="78">
        <v>3</v>
      </c>
      <c r="B464" s="204" t="s">
        <v>575</v>
      </c>
      <c r="C464" s="204"/>
      <c r="D464" s="129" t="s">
        <v>184</v>
      </c>
      <c r="E464" s="205" t="s">
        <v>194</v>
      </c>
      <c r="F464" s="205" t="s">
        <v>994</v>
      </c>
      <c r="G464" s="193">
        <v>35000000</v>
      </c>
      <c r="H464" s="45" t="s">
        <v>105</v>
      </c>
    </row>
    <row r="465" spans="1:8" ht="15" customHeight="1" x14ac:dyDescent="0.25">
      <c r="A465" s="78">
        <v>4</v>
      </c>
      <c r="B465" s="204" t="s">
        <v>576</v>
      </c>
      <c r="C465" s="204"/>
      <c r="D465" s="129" t="s">
        <v>76</v>
      </c>
      <c r="E465" s="205" t="s">
        <v>196</v>
      </c>
      <c r="F465" s="205" t="s">
        <v>995</v>
      </c>
      <c r="G465" s="193">
        <v>37500000</v>
      </c>
      <c r="H465" s="45" t="s">
        <v>105</v>
      </c>
    </row>
    <row r="466" spans="1:8" ht="15" customHeight="1" x14ac:dyDescent="0.25">
      <c r="A466" s="78">
        <v>5</v>
      </c>
      <c r="B466" s="112" t="s">
        <v>193</v>
      </c>
      <c r="C466" s="112"/>
      <c r="D466" s="129" t="s">
        <v>88</v>
      </c>
      <c r="E466" s="125" t="s">
        <v>998</v>
      </c>
      <c r="F466" s="112" t="s">
        <v>999</v>
      </c>
      <c r="G466" s="193">
        <v>35000000</v>
      </c>
      <c r="H466" s="45" t="s">
        <v>105</v>
      </c>
    </row>
    <row r="467" spans="1:8" ht="15" customHeight="1" x14ac:dyDescent="0.25">
      <c r="A467" s="78">
        <v>6</v>
      </c>
      <c r="B467" s="112" t="s">
        <v>578</v>
      </c>
      <c r="C467" s="112"/>
      <c r="D467" s="129" t="s">
        <v>185</v>
      </c>
      <c r="E467" s="125"/>
      <c r="F467" s="112" t="s">
        <v>1002</v>
      </c>
      <c r="G467" s="193">
        <v>35000000</v>
      </c>
      <c r="H467" s="45" t="s">
        <v>105</v>
      </c>
    </row>
    <row r="468" spans="1:8" ht="15" customHeight="1" x14ac:dyDescent="0.25">
      <c r="A468" s="78">
        <v>7</v>
      </c>
      <c r="B468" s="112" t="s">
        <v>580</v>
      </c>
      <c r="C468" s="112"/>
      <c r="D468" s="129" t="s">
        <v>579</v>
      </c>
      <c r="E468" s="125" t="s">
        <v>1003</v>
      </c>
      <c r="F468" s="112" t="s">
        <v>1004</v>
      </c>
      <c r="G468" s="193">
        <v>37500000</v>
      </c>
      <c r="H468" s="45" t="s">
        <v>105</v>
      </c>
    </row>
    <row r="469" spans="1:8" ht="15" customHeight="1" x14ac:dyDescent="0.25">
      <c r="A469" s="78">
        <v>8</v>
      </c>
      <c r="B469" s="112" t="s">
        <v>583</v>
      </c>
      <c r="C469" s="112"/>
      <c r="D469" s="129" t="s">
        <v>201</v>
      </c>
      <c r="E469" s="125" t="s">
        <v>1007</v>
      </c>
      <c r="F469" s="112" t="s">
        <v>1008</v>
      </c>
      <c r="G469" s="193">
        <v>37500000</v>
      </c>
      <c r="H469" s="45" t="s">
        <v>105</v>
      </c>
    </row>
    <row r="470" spans="1:8" ht="15" customHeight="1" x14ac:dyDescent="0.25">
      <c r="A470" s="78">
        <v>9</v>
      </c>
      <c r="B470" s="112" t="s">
        <v>584</v>
      </c>
      <c r="C470" s="112"/>
      <c r="D470" s="129" t="s">
        <v>199</v>
      </c>
      <c r="E470" s="125" t="s">
        <v>145</v>
      </c>
      <c r="F470" s="112" t="s">
        <v>1009</v>
      </c>
      <c r="G470" s="193">
        <v>37500000</v>
      </c>
      <c r="H470" s="45" t="s">
        <v>105</v>
      </c>
    </row>
    <row r="471" spans="1:8" ht="15" customHeight="1" x14ac:dyDescent="0.25">
      <c r="A471" s="78">
        <v>10</v>
      </c>
      <c r="B471" s="112" t="s">
        <v>585</v>
      </c>
      <c r="C471" s="112"/>
      <c r="D471" s="129" t="s">
        <v>81</v>
      </c>
      <c r="E471" s="125" t="s">
        <v>1010</v>
      </c>
      <c r="F471" s="112" t="s">
        <v>1011</v>
      </c>
      <c r="G471" s="193">
        <v>37500000</v>
      </c>
      <c r="H471" s="45" t="s">
        <v>105</v>
      </c>
    </row>
    <row r="472" spans="1:8" ht="15" customHeight="1" x14ac:dyDescent="0.25">
      <c r="A472" s="78">
        <v>11</v>
      </c>
      <c r="B472" s="112" t="s">
        <v>586</v>
      </c>
      <c r="C472" s="112"/>
      <c r="D472" s="129" t="s">
        <v>198</v>
      </c>
      <c r="E472" s="125" t="s">
        <v>1012</v>
      </c>
      <c r="F472" s="112" t="s">
        <v>1013</v>
      </c>
      <c r="G472" s="193">
        <v>37500000</v>
      </c>
      <c r="H472" s="45" t="s">
        <v>105</v>
      </c>
    </row>
    <row r="473" spans="1:8" ht="15" customHeight="1" x14ac:dyDescent="0.25">
      <c r="A473" s="78">
        <v>12</v>
      </c>
      <c r="B473" s="112" t="s">
        <v>588</v>
      </c>
      <c r="C473" s="112"/>
      <c r="D473" s="129" t="s">
        <v>200</v>
      </c>
      <c r="E473" s="125" t="s">
        <v>1016</v>
      </c>
      <c r="F473" s="112" t="s">
        <v>1017</v>
      </c>
      <c r="G473" s="193">
        <v>37500000</v>
      </c>
      <c r="H473" s="45" t="s">
        <v>105</v>
      </c>
    </row>
    <row r="474" spans="1:8" ht="15" customHeight="1" x14ac:dyDescent="0.25">
      <c r="A474" s="78">
        <v>13</v>
      </c>
      <c r="B474" s="112" t="s">
        <v>212</v>
      </c>
      <c r="C474" s="112"/>
      <c r="D474" s="130" t="s">
        <v>90</v>
      </c>
      <c r="E474" s="125" t="s">
        <v>218</v>
      </c>
      <c r="F474" s="112" t="s">
        <v>1022</v>
      </c>
      <c r="G474" s="193">
        <v>35000000</v>
      </c>
      <c r="H474" s="45" t="s">
        <v>105</v>
      </c>
    </row>
    <row r="475" spans="1:8" ht="15" customHeight="1" x14ac:dyDescent="0.25">
      <c r="A475" s="78">
        <v>14</v>
      </c>
      <c r="B475" s="112" t="s">
        <v>590</v>
      </c>
      <c r="C475" s="112"/>
      <c r="D475" s="130" t="s">
        <v>78</v>
      </c>
      <c r="E475" s="125" t="s">
        <v>1023</v>
      </c>
      <c r="F475" s="112" t="s">
        <v>1024</v>
      </c>
      <c r="G475" s="193">
        <v>35000000</v>
      </c>
      <c r="H475" s="45" t="s">
        <v>105</v>
      </c>
    </row>
    <row r="476" spans="1:8" ht="15" customHeight="1" x14ac:dyDescent="0.25">
      <c r="A476" s="78">
        <v>15</v>
      </c>
      <c r="B476" s="112" t="s">
        <v>598</v>
      </c>
      <c r="C476" s="112"/>
      <c r="D476" s="129" t="s">
        <v>202</v>
      </c>
      <c r="E476" s="125" t="s">
        <v>1042</v>
      </c>
      <c r="F476" s="112" t="s">
        <v>1043</v>
      </c>
      <c r="G476" s="193">
        <v>25000000</v>
      </c>
      <c r="H476" s="45" t="s">
        <v>105</v>
      </c>
    </row>
    <row r="477" spans="1:8" ht="15" customHeight="1" x14ac:dyDescent="0.25">
      <c r="A477" s="78">
        <v>16</v>
      </c>
      <c r="B477" s="112" t="s">
        <v>599</v>
      </c>
      <c r="C477" s="112"/>
      <c r="D477" s="129" t="s">
        <v>207</v>
      </c>
      <c r="E477" s="125" t="s">
        <v>197</v>
      </c>
      <c r="F477" s="112" t="s">
        <v>1044</v>
      </c>
      <c r="G477" s="193">
        <v>30000000</v>
      </c>
      <c r="H477" s="45" t="s">
        <v>105</v>
      </c>
    </row>
    <row r="478" spans="1:8" ht="15" customHeight="1" x14ac:dyDescent="0.25">
      <c r="A478" s="78">
        <v>17</v>
      </c>
      <c r="B478" s="112" t="s">
        <v>196</v>
      </c>
      <c r="C478" s="112"/>
      <c r="D478" s="129" t="s">
        <v>205</v>
      </c>
      <c r="E478" s="125" t="s">
        <v>181</v>
      </c>
      <c r="F478" s="112" t="s">
        <v>1045</v>
      </c>
      <c r="G478" s="193">
        <v>20000000</v>
      </c>
      <c r="H478" s="45" t="s">
        <v>105</v>
      </c>
    </row>
    <row r="479" spans="1:8" ht="15" customHeight="1" x14ac:dyDescent="0.25">
      <c r="A479" s="78">
        <v>18</v>
      </c>
      <c r="B479" s="112" t="s">
        <v>607</v>
      </c>
      <c r="C479" s="112"/>
      <c r="D479" s="133" t="s">
        <v>606</v>
      </c>
      <c r="E479" s="125" t="s">
        <v>211</v>
      </c>
      <c r="F479" s="112" t="s">
        <v>1057</v>
      </c>
      <c r="G479" s="193">
        <v>20000000</v>
      </c>
      <c r="H479" s="45" t="s">
        <v>105</v>
      </c>
    </row>
    <row r="480" spans="1:8" ht="15" customHeight="1" x14ac:dyDescent="0.25">
      <c r="A480" s="78">
        <v>19</v>
      </c>
      <c r="B480" s="112" t="s">
        <v>608</v>
      </c>
      <c r="C480" s="112"/>
      <c r="D480" s="129" t="s">
        <v>155</v>
      </c>
      <c r="E480" s="125" t="s">
        <v>1058</v>
      </c>
      <c r="F480" s="112" t="s">
        <v>1059</v>
      </c>
      <c r="G480" s="193">
        <v>20000000</v>
      </c>
      <c r="H480" s="45" t="s">
        <v>105</v>
      </c>
    </row>
    <row r="481" spans="1:8" ht="15" customHeight="1" x14ac:dyDescent="0.25">
      <c r="A481" s="78">
        <v>20</v>
      </c>
      <c r="B481" s="112" t="s">
        <v>609</v>
      </c>
      <c r="C481" s="112"/>
      <c r="D481" s="129" t="s">
        <v>173</v>
      </c>
      <c r="E481" s="125" t="s">
        <v>1060</v>
      </c>
      <c r="F481" s="112" t="s">
        <v>1061</v>
      </c>
      <c r="G481" s="193">
        <v>20000000</v>
      </c>
      <c r="H481" s="45" t="s">
        <v>105</v>
      </c>
    </row>
    <row r="482" spans="1:8" ht="15" customHeight="1" x14ac:dyDescent="0.25">
      <c r="A482" s="78">
        <v>21</v>
      </c>
      <c r="B482" s="112" t="s">
        <v>211</v>
      </c>
      <c r="C482" s="112"/>
      <c r="D482" s="129" t="s">
        <v>613</v>
      </c>
      <c r="E482" s="125" t="s">
        <v>1064</v>
      </c>
      <c r="F482" s="112" t="s">
        <v>1065</v>
      </c>
      <c r="G482" s="193">
        <v>20000000</v>
      </c>
      <c r="H482" s="45" t="s">
        <v>105</v>
      </c>
    </row>
    <row r="483" spans="1:8" ht="15" customHeight="1" x14ac:dyDescent="0.25">
      <c r="A483" s="78">
        <v>22</v>
      </c>
      <c r="B483" s="112" t="s">
        <v>178</v>
      </c>
      <c r="C483" s="112"/>
      <c r="D483" s="133" t="s">
        <v>616</v>
      </c>
      <c r="E483" s="112" t="s">
        <v>1068</v>
      </c>
      <c r="F483" s="112" t="s">
        <v>1069</v>
      </c>
      <c r="G483" s="193">
        <v>21000000</v>
      </c>
      <c r="H483" s="45" t="s">
        <v>105</v>
      </c>
    </row>
    <row r="484" spans="1:8" ht="15" customHeight="1" x14ac:dyDescent="0.25">
      <c r="A484" s="78">
        <v>23</v>
      </c>
      <c r="B484" s="112" t="s">
        <v>618</v>
      </c>
      <c r="C484" s="112"/>
      <c r="D484" s="133" t="s">
        <v>163</v>
      </c>
      <c r="E484" s="112" t="s">
        <v>1072</v>
      </c>
      <c r="F484" s="112" t="s">
        <v>1073</v>
      </c>
      <c r="G484" s="193">
        <v>21000000</v>
      </c>
      <c r="H484" s="45" t="s">
        <v>105</v>
      </c>
    </row>
    <row r="485" spans="1:8" ht="15" customHeight="1" x14ac:dyDescent="0.25">
      <c r="A485" s="78">
        <v>24</v>
      </c>
      <c r="B485" s="112" t="s">
        <v>619</v>
      </c>
      <c r="C485" s="112"/>
      <c r="D485" s="133" t="s">
        <v>170</v>
      </c>
      <c r="E485" s="112" t="s">
        <v>1074</v>
      </c>
      <c r="F485" s="112" t="s">
        <v>1820</v>
      </c>
      <c r="G485" s="193">
        <v>21000000</v>
      </c>
      <c r="H485" s="45" t="s">
        <v>105</v>
      </c>
    </row>
    <row r="486" spans="1:8" ht="15" customHeight="1" x14ac:dyDescent="0.25">
      <c r="A486" s="78">
        <v>25</v>
      </c>
      <c r="B486" s="112" t="s">
        <v>620</v>
      </c>
      <c r="C486" s="112"/>
      <c r="D486" s="133" t="s">
        <v>171</v>
      </c>
      <c r="E486" s="112" t="s">
        <v>618</v>
      </c>
      <c r="F486" s="112" t="s">
        <v>1075</v>
      </c>
      <c r="G486" s="193">
        <v>21000000</v>
      </c>
      <c r="H486" s="45" t="s">
        <v>105</v>
      </c>
    </row>
    <row r="487" spans="1:8" ht="15" customHeight="1" x14ac:dyDescent="0.25">
      <c r="A487" s="78">
        <v>26</v>
      </c>
      <c r="B487" s="112" t="s">
        <v>621</v>
      </c>
      <c r="C487" s="112"/>
      <c r="D487" s="133" t="s">
        <v>405</v>
      </c>
      <c r="E487" s="125" t="s">
        <v>1076</v>
      </c>
      <c r="F487" s="112" t="s">
        <v>1077</v>
      </c>
      <c r="G487" s="193">
        <v>15000000</v>
      </c>
      <c r="H487" s="45" t="s">
        <v>105</v>
      </c>
    </row>
    <row r="488" spans="1:8" ht="15" customHeight="1" x14ac:dyDescent="0.25">
      <c r="A488" s="78">
        <v>27</v>
      </c>
      <c r="B488" s="112" t="s">
        <v>622</v>
      </c>
      <c r="C488" s="112"/>
      <c r="D488" s="133" t="s">
        <v>215</v>
      </c>
      <c r="E488" s="125" t="s">
        <v>219</v>
      </c>
      <c r="F488" s="112" t="s">
        <v>1078</v>
      </c>
      <c r="G488" s="193">
        <v>20000000</v>
      </c>
      <c r="H488" s="45" t="s">
        <v>105</v>
      </c>
    </row>
    <row r="489" spans="1:8" ht="15" customHeight="1" x14ac:dyDescent="0.25">
      <c r="A489" s="78">
        <v>28</v>
      </c>
      <c r="B489" s="112" t="s">
        <v>624</v>
      </c>
      <c r="C489" s="112"/>
      <c r="D489" s="133" t="s">
        <v>623</v>
      </c>
      <c r="E489" s="125" t="s">
        <v>1079</v>
      </c>
      <c r="F489" s="112" t="s">
        <v>1080</v>
      </c>
      <c r="G489" s="193">
        <v>21000000</v>
      </c>
      <c r="H489" s="45" t="s">
        <v>105</v>
      </c>
    </row>
    <row r="490" spans="1:8" ht="15" customHeight="1" x14ac:dyDescent="0.25">
      <c r="A490" s="78">
        <v>29</v>
      </c>
      <c r="B490" s="112" t="s">
        <v>627</v>
      </c>
      <c r="C490" s="112"/>
      <c r="D490" s="133" t="s">
        <v>626</v>
      </c>
      <c r="E490" s="125" t="s">
        <v>1081</v>
      </c>
      <c r="F490" s="112" t="s">
        <v>1082</v>
      </c>
      <c r="G490" s="193">
        <v>20000000</v>
      </c>
      <c r="H490" s="45" t="s">
        <v>105</v>
      </c>
    </row>
    <row r="491" spans="1:8" ht="15" customHeight="1" x14ac:dyDescent="0.25">
      <c r="A491" s="78">
        <v>30</v>
      </c>
      <c r="B491" s="112" t="s">
        <v>629</v>
      </c>
      <c r="C491" s="112"/>
      <c r="D491" s="133" t="s">
        <v>628</v>
      </c>
      <c r="E491" s="125" t="s">
        <v>1083</v>
      </c>
      <c r="F491" s="112" t="s">
        <v>1084</v>
      </c>
      <c r="G491" s="193">
        <v>21000000</v>
      </c>
      <c r="H491" s="45" t="s">
        <v>105</v>
      </c>
    </row>
    <row r="492" spans="1:8" ht="15" customHeight="1" x14ac:dyDescent="0.25">
      <c r="A492" s="78">
        <v>31</v>
      </c>
      <c r="B492" s="112" t="s">
        <v>630</v>
      </c>
      <c r="C492" s="112"/>
      <c r="D492" s="133" t="s">
        <v>158</v>
      </c>
      <c r="E492" s="125" t="s">
        <v>1085</v>
      </c>
      <c r="F492" s="112" t="s">
        <v>1086</v>
      </c>
      <c r="G492" s="193">
        <v>21000000</v>
      </c>
      <c r="H492" s="45" t="s">
        <v>105</v>
      </c>
    </row>
    <row r="493" spans="1:8" ht="15" customHeight="1" x14ac:dyDescent="0.25">
      <c r="A493" s="78">
        <v>32</v>
      </c>
      <c r="B493" s="112" t="s">
        <v>642</v>
      </c>
      <c r="C493" s="112"/>
      <c r="D493" s="133" t="s">
        <v>206</v>
      </c>
      <c r="E493" s="125" t="s">
        <v>1104</v>
      </c>
      <c r="F493" s="112" t="s">
        <v>1105</v>
      </c>
      <c r="G493" s="193">
        <v>20000000</v>
      </c>
      <c r="H493" s="45" t="s">
        <v>105</v>
      </c>
    </row>
    <row r="494" spans="1:8" ht="15" customHeight="1" x14ac:dyDescent="0.25">
      <c r="A494" s="78">
        <v>33</v>
      </c>
      <c r="B494" s="112" t="s">
        <v>645</v>
      </c>
      <c r="C494" s="112"/>
      <c r="D494" s="133" t="s">
        <v>204</v>
      </c>
      <c r="E494" s="125" t="s">
        <v>1109</v>
      </c>
      <c r="F494" s="112" t="s">
        <v>1110</v>
      </c>
      <c r="G494" s="193">
        <v>25000000</v>
      </c>
      <c r="H494" s="45" t="s">
        <v>105</v>
      </c>
    </row>
    <row r="495" spans="1:8" ht="15" customHeight="1" x14ac:dyDescent="0.25">
      <c r="A495" s="78">
        <v>34</v>
      </c>
      <c r="B495" s="112" t="s">
        <v>408</v>
      </c>
      <c r="C495" s="112"/>
      <c r="D495" s="133" t="s">
        <v>646</v>
      </c>
      <c r="E495" s="125" t="s">
        <v>407</v>
      </c>
      <c r="F495" s="112" t="s">
        <v>1111</v>
      </c>
      <c r="G495" s="193">
        <v>20000000</v>
      </c>
      <c r="H495" s="45" t="s">
        <v>105</v>
      </c>
    </row>
    <row r="496" spans="1:8" ht="15" customHeight="1" x14ac:dyDescent="0.25">
      <c r="A496" s="78">
        <v>35</v>
      </c>
      <c r="B496" s="112" t="s">
        <v>647</v>
      </c>
      <c r="C496" s="112"/>
      <c r="D496" s="133" t="s">
        <v>190</v>
      </c>
      <c r="E496" s="125" t="s">
        <v>1115</v>
      </c>
      <c r="F496" s="112" t="s">
        <v>1116</v>
      </c>
      <c r="G496" s="193">
        <v>15000000</v>
      </c>
      <c r="H496" s="45" t="s">
        <v>105</v>
      </c>
    </row>
    <row r="497" spans="1:8" ht="15" customHeight="1" x14ac:dyDescent="0.25">
      <c r="A497" s="78">
        <v>36</v>
      </c>
      <c r="B497" s="112" t="s">
        <v>648</v>
      </c>
      <c r="C497" s="112"/>
      <c r="D497" s="133" t="s">
        <v>176</v>
      </c>
      <c r="E497" s="125" t="s">
        <v>1117</v>
      </c>
      <c r="F497" s="112" t="s">
        <v>1118</v>
      </c>
      <c r="G497" s="193">
        <v>20000000</v>
      </c>
      <c r="H497" s="45" t="s">
        <v>105</v>
      </c>
    </row>
    <row r="498" spans="1:8" ht="15" customHeight="1" x14ac:dyDescent="0.25">
      <c r="A498" s="78">
        <v>37</v>
      </c>
      <c r="B498" s="112" t="s">
        <v>649</v>
      </c>
      <c r="C498" s="112"/>
      <c r="D498" s="133" t="s">
        <v>165</v>
      </c>
      <c r="E498" s="125" t="s">
        <v>1119</v>
      </c>
      <c r="F498" s="112" t="s">
        <v>1120</v>
      </c>
      <c r="G498" s="193">
        <v>20000000</v>
      </c>
      <c r="H498" s="45" t="s">
        <v>105</v>
      </c>
    </row>
    <row r="499" spans="1:8" ht="15" customHeight="1" x14ac:dyDescent="0.25">
      <c r="A499" s="78">
        <v>38</v>
      </c>
      <c r="B499" s="112" t="s">
        <v>650</v>
      </c>
      <c r="C499" s="112"/>
      <c r="D499" s="133" t="s">
        <v>93</v>
      </c>
      <c r="E499" s="125" t="s">
        <v>1121</v>
      </c>
      <c r="F499" s="112" t="s">
        <v>1122</v>
      </c>
      <c r="G499" s="193">
        <v>21000000</v>
      </c>
      <c r="H499" s="45" t="s">
        <v>105</v>
      </c>
    </row>
    <row r="500" spans="1:8" ht="15" customHeight="1" x14ac:dyDescent="0.25">
      <c r="A500" s="78">
        <v>39</v>
      </c>
      <c r="B500" s="112" t="s">
        <v>652</v>
      </c>
      <c r="C500" s="112"/>
      <c r="D500" s="129" t="s">
        <v>174</v>
      </c>
      <c r="E500" s="125" t="s">
        <v>1126</v>
      </c>
      <c r="F500" s="112" t="s">
        <v>1127</v>
      </c>
      <c r="G500" s="193">
        <v>15000000</v>
      </c>
      <c r="H500" s="45" t="s">
        <v>105</v>
      </c>
    </row>
    <row r="501" spans="1:8" ht="15" customHeight="1" x14ac:dyDescent="0.25">
      <c r="A501" s="78">
        <v>40</v>
      </c>
      <c r="B501" s="112" t="s">
        <v>657</v>
      </c>
      <c r="C501" s="112"/>
      <c r="D501" s="133" t="s">
        <v>161</v>
      </c>
      <c r="E501" s="125" t="s">
        <v>1135</v>
      </c>
      <c r="F501" s="112" t="s">
        <v>1136</v>
      </c>
      <c r="G501" s="193">
        <v>20000000</v>
      </c>
      <c r="H501" s="45" t="s">
        <v>105</v>
      </c>
    </row>
    <row r="502" spans="1:8" ht="15" customHeight="1" x14ac:dyDescent="0.25">
      <c r="A502" s="78">
        <v>41</v>
      </c>
      <c r="B502" s="112" t="s">
        <v>658</v>
      </c>
      <c r="C502" s="112"/>
      <c r="D502" s="133" t="s">
        <v>169</v>
      </c>
      <c r="E502" s="125" t="s">
        <v>1137</v>
      </c>
      <c r="F502" s="112" t="s">
        <v>1138</v>
      </c>
      <c r="G502" s="193">
        <v>25000000</v>
      </c>
      <c r="H502" s="45" t="s">
        <v>105</v>
      </c>
    </row>
    <row r="503" spans="1:8" ht="15" customHeight="1" x14ac:dyDescent="0.25">
      <c r="A503" s="78">
        <v>42</v>
      </c>
      <c r="B503" s="112" t="s">
        <v>659</v>
      </c>
      <c r="C503" s="112"/>
      <c r="D503" s="133" t="s">
        <v>175</v>
      </c>
      <c r="E503" s="125" t="s">
        <v>1139</v>
      </c>
      <c r="F503" s="112" t="s">
        <v>1140</v>
      </c>
      <c r="G503" s="193">
        <v>20000000</v>
      </c>
      <c r="H503" s="45" t="s">
        <v>105</v>
      </c>
    </row>
    <row r="504" spans="1:8" ht="15" customHeight="1" x14ac:dyDescent="0.25">
      <c r="A504" s="78">
        <v>43</v>
      </c>
      <c r="B504" s="112" t="s">
        <v>666</v>
      </c>
      <c r="C504" s="112"/>
      <c r="D504" s="129" t="s">
        <v>665</v>
      </c>
      <c r="E504" s="125" t="s">
        <v>1152</v>
      </c>
      <c r="F504" s="112" t="s">
        <v>1153</v>
      </c>
      <c r="G504" s="193">
        <v>15000000</v>
      </c>
      <c r="H504" s="45" t="s">
        <v>105</v>
      </c>
    </row>
    <row r="505" spans="1:8" ht="15" customHeight="1" x14ac:dyDescent="0.25">
      <c r="A505" s="78">
        <v>44</v>
      </c>
      <c r="B505" s="112" t="s">
        <v>672</v>
      </c>
      <c r="C505" s="112"/>
      <c r="D505" s="129" t="s">
        <v>671</v>
      </c>
      <c r="E505" s="125" t="s">
        <v>1161</v>
      </c>
      <c r="F505" s="112" t="s">
        <v>1162</v>
      </c>
      <c r="G505" s="193">
        <v>20000000</v>
      </c>
      <c r="H505" s="45" t="s">
        <v>105</v>
      </c>
    </row>
    <row r="506" spans="1:8" ht="15" customHeight="1" x14ac:dyDescent="0.25">
      <c r="A506" s="78">
        <v>45</v>
      </c>
      <c r="B506" s="112" t="s">
        <v>674</v>
      </c>
      <c r="C506" s="112"/>
      <c r="D506" s="129" t="s">
        <v>673</v>
      </c>
      <c r="E506" s="125" t="s">
        <v>1163</v>
      </c>
      <c r="F506" s="112" t="s">
        <v>1164</v>
      </c>
      <c r="G506" s="193">
        <v>20000000</v>
      </c>
      <c r="H506" s="45" t="s">
        <v>105</v>
      </c>
    </row>
    <row r="507" spans="1:8" ht="15" customHeight="1" x14ac:dyDescent="0.25">
      <c r="A507" s="78">
        <v>46</v>
      </c>
      <c r="B507" s="112" t="s">
        <v>677</v>
      </c>
      <c r="C507" s="112"/>
      <c r="D507" s="133" t="s">
        <v>676</v>
      </c>
      <c r="E507" s="125" t="s">
        <v>1167</v>
      </c>
      <c r="F507" s="112" t="s">
        <v>1168</v>
      </c>
      <c r="G507" s="193">
        <v>10000000</v>
      </c>
      <c r="H507" s="45" t="s">
        <v>105</v>
      </c>
    </row>
    <row r="508" spans="1:8" ht="15" customHeight="1" x14ac:dyDescent="0.25">
      <c r="A508" s="78">
        <v>47</v>
      </c>
      <c r="B508" s="112" t="s">
        <v>682</v>
      </c>
      <c r="C508" s="112"/>
      <c r="D508" s="129" t="s">
        <v>156</v>
      </c>
      <c r="E508" s="125" t="s">
        <v>1173</v>
      </c>
      <c r="F508" s="112" t="s">
        <v>1174</v>
      </c>
      <c r="G508" s="193">
        <v>20000000</v>
      </c>
      <c r="H508" s="45" t="s">
        <v>105</v>
      </c>
    </row>
    <row r="509" spans="1:8" ht="15" customHeight="1" x14ac:dyDescent="0.25">
      <c r="A509" s="78">
        <v>48</v>
      </c>
      <c r="B509" s="112" t="s">
        <v>684</v>
      </c>
      <c r="C509" s="112"/>
      <c r="D509" s="133" t="s">
        <v>683</v>
      </c>
      <c r="E509" s="125" t="s">
        <v>1175</v>
      </c>
      <c r="F509" s="112" t="s">
        <v>1176</v>
      </c>
      <c r="G509" s="193">
        <v>20000000</v>
      </c>
      <c r="H509" s="45" t="s">
        <v>105</v>
      </c>
    </row>
    <row r="510" spans="1:8" ht="15" customHeight="1" x14ac:dyDescent="0.25">
      <c r="A510" s="78">
        <v>49</v>
      </c>
      <c r="B510" s="112" t="s">
        <v>195</v>
      </c>
      <c r="C510" s="112"/>
      <c r="D510" s="129" t="s">
        <v>191</v>
      </c>
      <c r="E510" s="125" t="s">
        <v>1177</v>
      </c>
      <c r="F510" s="112" t="s">
        <v>1178</v>
      </c>
      <c r="G510" s="193">
        <v>20000000</v>
      </c>
      <c r="H510" s="45" t="s">
        <v>105</v>
      </c>
    </row>
    <row r="511" spans="1:8" ht="15" customHeight="1" x14ac:dyDescent="0.25">
      <c r="A511" s="78">
        <v>50</v>
      </c>
      <c r="B511" s="112" t="s">
        <v>1180</v>
      </c>
      <c r="C511" s="112"/>
      <c r="D511" s="137" t="s">
        <v>177</v>
      </c>
      <c r="E511" s="125" t="s">
        <v>426</v>
      </c>
      <c r="F511" s="112" t="s">
        <v>1181</v>
      </c>
      <c r="G511" s="193">
        <v>20000000</v>
      </c>
      <c r="H511" s="45" t="s">
        <v>105</v>
      </c>
    </row>
    <row r="512" spans="1:8" ht="15" customHeight="1" x14ac:dyDescent="0.25">
      <c r="A512" s="78">
        <v>51</v>
      </c>
      <c r="B512" s="112" t="s">
        <v>146</v>
      </c>
      <c r="C512" s="112"/>
      <c r="D512" s="133" t="s">
        <v>157</v>
      </c>
      <c r="E512" s="125" t="s">
        <v>576</v>
      </c>
      <c r="F512" s="112" t="s">
        <v>1182</v>
      </c>
      <c r="G512" s="193">
        <v>25000000</v>
      </c>
      <c r="H512" s="45" t="s">
        <v>105</v>
      </c>
    </row>
    <row r="513" spans="1:8" ht="15" customHeight="1" x14ac:dyDescent="0.25">
      <c r="A513" s="78">
        <v>52</v>
      </c>
      <c r="B513" s="112" t="s">
        <v>686</v>
      </c>
      <c r="C513" s="112"/>
      <c r="D513" s="133" t="s">
        <v>685</v>
      </c>
      <c r="E513" s="125" t="s">
        <v>1183</v>
      </c>
      <c r="F513" s="112" t="s">
        <v>1821</v>
      </c>
      <c r="G513" s="193">
        <v>20000000</v>
      </c>
      <c r="H513" s="45" t="s">
        <v>105</v>
      </c>
    </row>
    <row r="514" spans="1:8" ht="15" customHeight="1" x14ac:dyDescent="0.25">
      <c r="A514" s="78">
        <v>53</v>
      </c>
      <c r="B514" s="112" t="s">
        <v>689</v>
      </c>
      <c r="C514" s="112"/>
      <c r="D514" s="133" t="s">
        <v>162</v>
      </c>
      <c r="E514" s="125" t="s">
        <v>213</v>
      </c>
      <c r="F514" s="112" t="s">
        <v>1186</v>
      </c>
      <c r="G514" s="193">
        <v>10000000</v>
      </c>
      <c r="H514" s="45" t="s">
        <v>105</v>
      </c>
    </row>
    <row r="515" spans="1:8" ht="15" customHeight="1" x14ac:dyDescent="0.25">
      <c r="A515" s="78">
        <v>54</v>
      </c>
      <c r="B515" s="112" t="s">
        <v>149</v>
      </c>
      <c r="C515" s="112"/>
      <c r="D515" s="133" t="s">
        <v>166</v>
      </c>
      <c r="E515" s="125" t="s">
        <v>1187</v>
      </c>
      <c r="F515" s="112" t="s">
        <v>1822</v>
      </c>
      <c r="G515" s="193">
        <v>20000000</v>
      </c>
      <c r="H515" s="45" t="s">
        <v>105</v>
      </c>
    </row>
    <row r="516" spans="1:8" ht="15" customHeight="1" x14ac:dyDescent="0.25">
      <c r="A516" s="78"/>
      <c r="B516" s="73"/>
      <c r="C516" s="74"/>
      <c r="D516" s="75"/>
      <c r="E516" s="76"/>
      <c r="F516" s="73"/>
      <c r="G516" s="87"/>
      <c r="H516" s="45"/>
    </row>
    <row r="517" spans="1:8" ht="15" customHeight="1" x14ac:dyDescent="0.25">
      <c r="A517" s="78">
        <v>1</v>
      </c>
      <c r="B517" s="138" t="s">
        <v>711</v>
      </c>
      <c r="C517" s="74"/>
      <c r="D517" s="136" t="s">
        <v>215</v>
      </c>
      <c r="E517" s="76"/>
      <c r="F517" s="68" t="s">
        <v>712</v>
      </c>
      <c r="G517" s="141">
        <v>45300000</v>
      </c>
      <c r="H517" s="45" t="s">
        <v>710</v>
      </c>
    </row>
    <row r="518" spans="1:8" ht="15" customHeight="1" x14ac:dyDescent="0.25">
      <c r="A518" s="78"/>
      <c r="B518" s="138"/>
      <c r="C518" s="74"/>
      <c r="D518" s="136"/>
      <c r="E518" s="76"/>
      <c r="F518" s="68"/>
      <c r="G518" s="141"/>
      <c r="H518" s="45"/>
    </row>
    <row r="519" spans="1:8" ht="15" customHeight="1" x14ac:dyDescent="0.25">
      <c r="A519" s="78">
        <v>1</v>
      </c>
      <c r="B519" s="142" t="s">
        <v>718</v>
      </c>
      <c r="C519" s="74"/>
      <c r="D519" s="136" t="s">
        <v>646</v>
      </c>
      <c r="E519" s="76"/>
      <c r="F519" s="68" t="s">
        <v>719</v>
      </c>
      <c r="G519" s="141">
        <v>50000000</v>
      </c>
      <c r="H519" s="45" t="s">
        <v>715</v>
      </c>
    </row>
    <row r="520" spans="1:8" ht="15" customHeight="1" x14ac:dyDescent="0.25">
      <c r="A520" s="78">
        <v>2</v>
      </c>
      <c r="B520" s="143" t="s">
        <v>721</v>
      </c>
      <c r="C520" s="74"/>
      <c r="D520" s="136" t="s">
        <v>720</v>
      </c>
      <c r="E520" s="76"/>
      <c r="F520" s="68" t="s">
        <v>722</v>
      </c>
      <c r="G520" s="141">
        <v>47800000</v>
      </c>
      <c r="H520" s="45" t="s">
        <v>715</v>
      </c>
    </row>
    <row r="521" spans="1:8" ht="15" customHeight="1" x14ac:dyDescent="0.25">
      <c r="A521" s="78">
        <v>3</v>
      </c>
      <c r="B521" s="142" t="s">
        <v>210</v>
      </c>
      <c r="C521" s="74"/>
      <c r="D521" s="136" t="s">
        <v>78</v>
      </c>
      <c r="E521" s="76"/>
      <c r="F521" s="68" t="s">
        <v>723</v>
      </c>
      <c r="G521" s="141">
        <v>48300000</v>
      </c>
      <c r="H521" s="45" t="s">
        <v>715</v>
      </c>
    </row>
    <row r="522" spans="1:8" ht="15" customHeight="1" x14ac:dyDescent="0.25">
      <c r="A522" s="78">
        <v>4</v>
      </c>
      <c r="B522" s="138" t="s">
        <v>724</v>
      </c>
      <c r="C522" s="74"/>
      <c r="D522" s="136" t="s">
        <v>172</v>
      </c>
      <c r="E522" s="76"/>
      <c r="F522" s="68" t="s">
        <v>725</v>
      </c>
      <c r="G522" s="141">
        <v>30100000</v>
      </c>
      <c r="H522" s="45" t="s">
        <v>715</v>
      </c>
    </row>
    <row r="523" spans="1:8" ht="15" customHeight="1" x14ac:dyDescent="0.25">
      <c r="A523" s="78">
        <v>5</v>
      </c>
      <c r="B523" s="142" t="s">
        <v>726</v>
      </c>
      <c r="C523" s="66"/>
      <c r="D523" s="136" t="s">
        <v>167</v>
      </c>
      <c r="E523" s="70"/>
      <c r="F523" s="68" t="s">
        <v>727</v>
      </c>
      <c r="G523" s="141">
        <v>43800000</v>
      </c>
      <c r="H523" s="45" t="s">
        <v>715</v>
      </c>
    </row>
    <row r="524" spans="1:8" ht="15" customHeight="1" x14ac:dyDescent="0.25">
      <c r="A524" s="78">
        <v>6</v>
      </c>
      <c r="B524" s="142" t="s">
        <v>732</v>
      </c>
      <c r="C524" s="74"/>
      <c r="D524" s="136" t="s">
        <v>44</v>
      </c>
      <c r="E524" s="76"/>
      <c r="F524" s="68" t="s">
        <v>733</v>
      </c>
      <c r="G524" s="141">
        <v>49900000</v>
      </c>
      <c r="H524" s="45" t="s">
        <v>715</v>
      </c>
    </row>
    <row r="525" spans="1:8" ht="15" customHeight="1" x14ac:dyDescent="0.25">
      <c r="A525" s="78">
        <v>7</v>
      </c>
      <c r="B525" s="142" t="s">
        <v>736</v>
      </c>
      <c r="C525" s="74"/>
      <c r="D525" s="136" t="s">
        <v>204</v>
      </c>
      <c r="E525" s="76"/>
      <c r="F525" s="68" t="s">
        <v>737</v>
      </c>
      <c r="G525" s="141">
        <v>42400000</v>
      </c>
      <c r="H525" s="45" t="s">
        <v>715</v>
      </c>
    </row>
    <row r="526" spans="1:8" ht="15" customHeight="1" x14ac:dyDescent="0.25">
      <c r="A526" s="78">
        <v>8</v>
      </c>
      <c r="B526" s="142" t="s">
        <v>741</v>
      </c>
      <c r="C526" s="74"/>
      <c r="D526" s="136" t="s">
        <v>164</v>
      </c>
      <c r="E526" s="76"/>
      <c r="F526" s="68" t="s">
        <v>742</v>
      </c>
      <c r="G526" s="141">
        <v>41000000</v>
      </c>
      <c r="H526" s="45" t="s">
        <v>715</v>
      </c>
    </row>
    <row r="527" spans="1:8" ht="15" customHeight="1" x14ac:dyDescent="0.25">
      <c r="A527" s="78"/>
      <c r="B527" s="73"/>
      <c r="C527" s="74"/>
      <c r="D527" s="75"/>
      <c r="E527" s="76"/>
      <c r="F527" s="73"/>
      <c r="G527" s="87"/>
      <c r="H527" s="45"/>
    </row>
    <row r="528" spans="1:8" ht="15" customHeight="1" x14ac:dyDescent="0.25">
      <c r="A528" s="78">
        <v>1</v>
      </c>
      <c r="B528" s="142" t="s">
        <v>751</v>
      </c>
      <c r="C528" s="66"/>
      <c r="D528" s="136" t="s">
        <v>90</v>
      </c>
      <c r="E528" s="76"/>
      <c r="F528" s="68" t="s">
        <v>752</v>
      </c>
      <c r="G528" s="141">
        <v>150000000</v>
      </c>
      <c r="H528" s="45" t="s">
        <v>753</v>
      </c>
    </row>
    <row r="529" spans="1:8" ht="15" customHeight="1" x14ac:dyDescent="0.25">
      <c r="A529" s="78"/>
      <c r="B529" s="5"/>
      <c r="C529" s="85"/>
      <c r="E529" s="76"/>
      <c r="F529" s="73"/>
      <c r="G529" s="87"/>
      <c r="H529" s="45"/>
    </row>
    <row r="530" spans="1:8" ht="15" customHeight="1" x14ac:dyDescent="0.25">
      <c r="A530" s="78">
        <v>1</v>
      </c>
      <c r="B530" s="143" t="s">
        <v>148</v>
      </c>
      <c r="C530" s="74"/>
      <c r="D530" s="136" t="s">
        <v>160</v>
      </c>
      <c r="E530" s="76"/>
      <c r="F530" s="68" t="s">
        <v>754</v>
      </c>
      <c r="G530" s="141">
        <v>198000000</v>
      </c>
      <c r="H530" s="45" t="s">
        <v>755</v>
      </c>
    </row>
    <row r="531" spans="1:8" ht="15" customHeight="1" x14ac:dyDescent="0.25">
      <c r="A531" s="78"/>
      <c r="B531" s="73"/>
      <c r="C531" s="74"/>
      <c r="D531" s="75"/>
      <c r="E531" s="76"/>
      <c r="F531" s="73"/>
      <c r="G531" s="87"/>
      <c r="H531" s="45"/>
    </row>
    <row r="532" spans="1:8" ht="15" customHeight="1" x14ac:dyDescent="0.25">
      <c r="A532" s="78">
        <v>1</v>
      </c>
      <c r="B532" s="104" t="s">
        <v>1694</v>
      </c>
      <c r="C532" s="249"/>
      <c r="D532" s="137" t="s">
        <v>150</v>
      </c>
      <c r="E532" s="249"/>
      <c r="F532" s="103" t="s">
        <v>1901</v>
      </c>
      <c r="G532" s="250">
        <v>100000000</v>
      </c>
      <c r="H532" s="45" t="s">
        <v>1878</v>
      </c>
    </row>
    <row r="533" spans="1:8" ht="15" customHeight="1" x14ac:dyDescent="0.25">
      <c r="A533" s="78">
        <v>2</v>
      </c>
      <c r="B533" s="104" t="s">
        <v>1905</v>
      </c>
      <c r="C533" s="249"/>
      <c r="D533" s="120" t="s">
        <v>186</v>
      </c>
      <c r="E533" s="249"/>
      <c r="F533" s="103" t="s">
        <v>1902</v>
      </c>
      <c r="G533" s="250">
        <v>100000000</v>
      </c>
      <c r="H533" s="45" t="s">
        <v>1878</v>
      </c>
    </row>
    <row r="534" spans="1:8" ht="15" customHeight="1" x14ac:dyDescent="0.25">
      <c r="A534" s="78">
        <v>3</v>
      </c>
      <c r="B534" s="144" t="s">
        <v>576</v>
      </c>
      <c r="C534" s="249"/>
      <c r="D534" s="129" t="s">
        <v>76</v>
      </c>
      <c r="E534" s="249"/>
      <c r="F534" s="102" t="s">
        <v>1903</v>
      </c>
      <c r="G534" s="250">
        <v>100000000</v>
      </c>
      <c r="H534" s="45" t="s">
        <v>1878</v>
      </c>
    </row>
    <row r="535" spans="1:8" ht="15" customHeight="1" x14ac:dyDescent="0.25">
      <c r="A535" s="78">
        <v>4</v>
      </c>
      <c r="B535" s="144" t="s">
        <v>598</v>
      </c>
      <c r="C535" s="249"/>
      <c r="D535" s="129" t="s">
        <v>202</v>
      </c>
      <c r="E535" s="249"/>
      <c r="F535" s="102" t="s">
        <v>1904</v>
      </c>
      <c r="G535" s="250">
        <v>100000000</v>
      </c>
      <c r="H535" s="45" t="s">
        <v>1878</v>
      </c>
    </row>
    <row r="536" spans="1:8" ht="15" customHeight="1" x14ac:dyDescent="0.25">
      <c r="B536" s="5"/>
      <c r="C536" s="26"/>
      <c r="E536" s="5"/>
      <c r="G536" s="53"/>
      <c r="H536" s="5"/>
    </row>
    <row r="537" spans="1:8" ht="15" customHeight="1" x14ac:dyDescent="0.25">
      <c r="A537" s="255">
        <v>1</v>
      </c>
      <c r="B537" s="256" t="s">
        <v>1940</v>
      </c>
      <c r="C537" s="257"/>
      <c r="D537" s="258" t="s">
        <v>1941</v>
      </c>
      <c r="E537" s="256" t="s">
        <v>1942</v>
      </c>
      <c r="F537" s="256" t="s">
        <v>1943</v>
      </c>
      <c r="G537" s="259">
        <v>10000000</v>
      </c>
      <c r="H537" s="256" t="s">
        <v>1910</v>
      </c>
    </row>
    <row r="538" spans="1:8" ht="15" customHeight="1" x14ac:dyDescent="0.25">
      <c r="A538" s="255">
        <v>2</v>
      </c>
      <c r="B538" s="256" t="s">
        <v>1944</v>
      </c>
      <c r="C538" s="257"/>
      <c r="D538" s="258" t="s">
        <v>1945</v>
      </c>
      <c r="E538" s="256" t="s">
        <v>1946</v>
      </c>
      <c r="F538" s="256" t="s">
        <v>1947</v>
      </c>
      <c r="G538" s="259">
        <v>10000000</v>
      </c>
      <c r="H538" s="256" t="s">
        <v>1910</v>
      </c>
    </row>
    <row r="539" spans="1:8" ht="15" customHeight="1" x14ac:dyDescent="0.25">
      <c r="A539" s="255">
        <v>3</v>
      </c>
      <c r="B539" s="256" t="s">
        <v>1948</v>
      </c>
      <c r="C539" s="257"/>
      <c r="D539" s="258" t="s">
        <v>1949</v>
      </c>
      <c r="E539" s="256" t="s">
        <v>1950</v>
      </c>
      <c r="F539" s="256" t="s">
        <v>1951</v>
      </c>
      <c r="G539" s="260">
        <v>15000000</v>
      </c>
      <c r="H539" s="257" t="s">
        <v>1910</v>
      </c>
    </row>
    <row r="540" spans="1:8" ht="15" customHeight="1" x14ac:dyDescent="0.25">
      <c r="A540" s="255">
        <v>4</v>
      </c>
      <c r="B540" s="256" t="s">
        <v>1952</v>
      </c>
      <c r="C540" s="257"/>
      <c r="D540" s="258" t="s">
        <v>1953</v>
      </c>
      <c r="E540" s="256" t="s">
        <v>1954</v>
      </c>
      <c r="F540" s="256" t="s">
        <v>1955</v>
      </c>
      <c r="G540" s="259">
        <v>10000000</v>
      </c>
      <c r="H540" s="256" t="s">
        <v>1910</v>
      </c>
    </row>
    <row r="541" spans="1:8" ht="15" customHeight="1" x14ac:dyDescent="0.25">
      <c r="A541" s="255">
        <v>5</v>
      </c>
      <c r="B541" s="256" t="s">
        <v>1956</v>
      </c>
      <c r="C541" s="257"/>
      <c r="D541" s="258" t="s">
        <v>1957</v>
      </c>
      <c r="E541" s="256" t="s">
        <v>1958</v>
      </c>
      <c r="F541" s="256" t="s">
        <v>1959</v>
      </c>
      <c r="G541" s="260">
        <v>10000000</v>
      </c>
      <c r="H541" s="257" t="s">
        <v>1910</v>
      </c>
    </row>
    <row r="542" spans="1:8" ht="15" customHeight="1" x14ac:dyDescent="0.25">
      <c r="A542" s="255">
        <v>6</v>
      </c>
      <c r="B542" s="256" t="s">
        <v>1960</v>
      </c>
      <c r="C542" s="257"/>
      <c r="D542" s="258" t="s">
        <v>1961</v>
      </c>
      <c r="E542" s="256" t="s">
        <v>1962</v>
      </c>
      <c r="F542" s="256" t="s">
        <v>1963</v>
      </c>
      <c r="G542" s="259">
        <v>10000000</v>
      </c>
      <c r="H542" s="256" t="s">
        <v>1910</v>
      </c>
    </row>
    <row r="543" spans="1:8" ht="15" customHeight="1" x14ac:dyDescent="0.25">
      <c r="A543" s="255">
        <v>7</v>
      </c>
      <c r="B543" s="256" t="s">
        <v>1964</v>
      </c>
      <c r="C543" s="257"/>
      <c r="D543" s="258" t="s">
        <v>1965</v>
      </c>
      <c r="E543" s="256"/>
      <c r="F543" s="256" t="s">
        <v>1966</v>
      </c>
      <c r="G543" s="260">
        <v>10000000</v>
      </c>
      <c r="H543" s="257" t="s">
        <v>1910</v>
      </c>
    </row>
    <row r="544" spans="1:8" ht="15" customHeight="1" x14ac:dyDescent="0.25">
      <c r="A544" s="255">
        <v>8</v>
      </c>
      <c r="B544" s="256" t="s">
        <v>1967</v>
      </c>
      <c r="C544" s="257"/>
      <c r="D544" s="258" t="s">
        <v>1968</v>
      </c>
      <c r="E544" s="256" t="s">
        <v>1969</v>
      </c>
      <c r="F544" s="256" t="s">
        <v>1970</v>
      </c>
      <c r="G544" s="259">
        <v>10000000</v>
      </c>
      <c r="H544" s="256" t="s">
        <v>1910</v>
      </c>
    </row>
    <row r="545" spans="1:8" ht="15" customHeight="1" x14ac:dyDescent="0.25">
      <c r="A545" s="255">
        <v>9</v>
      </c>
      <c r="B545" s="256" t="s">
        <v>1971</v>
      </c>
      <c r="C545" s="257"/>
      <c r="D545" s="258" t="s">
        <v>1972</v>
      </c>
      <c r="E545" s="256" t="s">
        <v>1973</v>
      </c>
      <c r="F545" s="256" t="s">
        <v>1974</v>
      </c>
      <c r="G545" s="260">
        <v>10000000</v>
      </c>
      <c r="H545" s="257" t="s">
        <v>1910</v>
      </c>
    </row>
    <row r="546" spans="1:8" ht="15" customHeight="1" x14ac:dyDescent="0.25">
      <c r="A546" s="255">
        <v>10</v>
      </c>
      <c r="B546" s="256" t="s">
        <v>1975</v>
      </c>
      <c r="C546" s="257"/>
      <c r="D546" s="258" t="s">
        <v>1976</v>
      </c>
      <c r="E546" s="256" t="s">
        <v>1977</v>
      </c>
      <c r="F546" s="256" t="s">
        <v>1978</v>
      </c>
      <c r="G546" s="259">
        <v>10500000</v>
      </c>
      <c r="H546" s="256" t="s">
        <v>1910</v>
      </c>
    </row>
    <row r="547" spans="1:8" ht="15" customHeight="1" x14ac:dyDescent="0.25">
      <c r="A547" s="78">
        <v>1</v>
      </c>
      <c r="B547" s="231" t="s">
        <v>1823</v>
      </c>
      <c r="C547" s="126"/>
      <c r="D547" s="106" t="s">
        <v>1693</v>
      </c>
      <c r="E547" s="149" t="s">
        <v>1824</v>
      </c>
      <c r="F547" s="112" t="s">
        <v>1825</v>
      </c>
      <c r="G547" s="146">
        <v>10000000</v>
      </c>
      <c r="H547" s="45" t="s">
        <v>120</v>
      </c>
    </row>
    <row r="548" spans="1:8" ht="15" customHeight="1" x14ac:dyDescent="0.25">
      <c r="A548" s="78">
        <v>2</v>
      </c>
      <c r="B548" s="231" t="s">
        <v>1826</v>
      </c>
      <c r="C548" s="126"/>
      <c r="D548" s="106" t="s">
        <v>37</v>
      </c>
      <c r="E548" s="149" t="s">
        <v>1827</v>
      </c>
      <c r="F548" s="232" t="s">
        <v>1828</v>
      </c>
      <c r="G548" s="146">
        <v>10000000</v>
      </c>
      <c r="H548" s="45" t="s">
        <v>120</v>
      </c>
    </row>
    <row r="549" spans="1:8" ht="15" customHeight="1" x14ac:dyDescent="0.25">
      <c r="A549" s="78">
        <v>3</v>
      </c>
      <c r="B549" s="231" t="s">
        <v>1829</v>
      </c>
      <c r="C549" s="126"/>
      <c r="D549" s="106" t="s">
        <v>1861</v>
      </c>
      <c r="E549" s="149" t="s">
        <v>1830</v>
      </c>
      <c r="F549" s="232" t="s">
        <v>1831</v>
      </c>
      <c r="G549" s="146">
        <v>10000000</v>
      </c>
      <c r="H549" s="45" t="s">
        <v>120</v>
      </c>
    </row>
    <row r="550" spans="1:8" ht="15" customHeight="1" x14ac:dyDescent="0.25">
      <c r="A550" s="78">
        <v>4</v>
      </c>
      <c r="B550" s="231" t="s">
        <v>1832</v>
      </c>
      <c r="C550" s="126"/>
      <c r="D550" s="106" t="s">
        <v>40</v>
      </c>
      <c r="E550" s="149" t="s">
        <v>1833</v>
      </c>
      <c r="F550" s="232" t="s">
        <v>1834</v>
      </c>
      <c r="G550" s="146">
        <v>10000000</v>
      </c>
      <c r="H550" s="45" t="s">
        <v>120</v>
      </c>
    </row>
    <row r="551" spans="1:8" ht="15" customHeight="1" x14ac:dyDescent="0.25">
      <c r="A551" s="78">
        <v>5</v>
      </c>
      <c r="B551" s="231" t="s">
        <v>1835</v>
      </c>
      <c r="C551" s="126"/>
      <c r="D551" s="106" t="s">
        <v>1862</v>
      </c>
      <c r="E551" s="149" t="s">
        <v>1836</v>
      </c>
      <c r="F551" s="232" t="s">
        <v>1864</v>
      </c>
      <c r="G551" s="146">
        <v>10000000</v>
      </c>
      <c r="H551" s="45" t="s">
        <v>120</v>
      </c>
    </row>
    <row r="552" spans="1:8" ht="15" customHeight="1" x14ac:dyDescent="0.25">
      <c r="A552" s="78">
        <v>6</v>
      </c>
      <c r="B552" s="231" t="s">
        <v>1837</v>
      </c>
      <c r="C552" s="126"/>
      <c r="D552" s="106" t="s">
        <v>38</v>
      </c>
      <c r="E552" s="149" t="s">
        <v>1838</v>
      </c>
      <c r="F552" s="232" t="s">
        <v>1865</v>
      </c>
      <c r="G552" s="146">
        <v>10000000</v>
      </c>
      <c r="H552" s="45" t="s">
        <v>120</v>
      </c>
    </row>
    <row r="553" spans="1:8" ht="15" customHeight="1" x14ac:dyDescent="0.25">
      <c r="A553" s="78">
        <v>7</v>
      </c>
      <c r="B553" s="231" t="s">
        <v>1839</v>
      </c>
      <c r="C553" s="126"/>
      <c r="D553" s="106" t="s">
        <v>36</v>
      </c>
      <c r="E553" s="149" t="s">
        <v>1840</v>
      </c>
      <c r="F553" s="232" t="s">
        <v>1841</v>
      </c>
      <c r="G553" s="146">
        <v>10000000</v>
      </c>
      <c r="H553" s="45" t="s">
        <v>120</v>
      </c>
    </row>
    <row r="554" spans="1:8" ht="15" customHeight="1" x14ac:dyDescent="0.25">
      <c r="A554" s="78">
        <v>8</v>
      </c>
      <c r="B554" s="233" t="s">
        <v>1842</v>
      </c>
      <c r="C554" s="126"/>
      <c r="D554" s="106" t="s">
        <v>1863</v>
      </c>
      <c r="E554" s="149" t="s">
        <v>1843</v>
      </c>
      <c r="F554" s="232" t="s">
        <v>1844</v>
      </c>
      <c r="G554" s="146">
        <v>10000000</v>
      </c>
      <c r="H554" s="45" t="s">
        <v>120</v>
      </c>
    </row>
    <row r="555" spans="1:8" ht="15" customHeight="1" x14ac:dyDescent="0.25">
      <c r="A555" s="78">
        <v>9</v>
      </c>
      <c r="B555" s="233" t="s">
        <v>1845</v>
      </c>
      <c r="C555" s="126"/>
      <c r="D555" s="106" t="s">
        <v>97</v>
      </c>
      <c r="E555" s="131" t="s">
        <v>1846</v>
      </c>
      <c r="F555" s="232" t="s">
        <v>1847</v>
      </c>
      <c r="G555" s="146">
        <v>10000000</v>
      </c>
      <c r="H555" s="45" t="s">
        <v>120</v>
      </c>
    </row>
    <row r="556" spans="1:8" ht="15" customHeight="1" x14ac:dyDescent="0.25">
      <c r="A556" s="78">
        <v>10</v>
      </c>
      <c r="B556" s="234" t="s">
        <v>1848</v>
      </c>
      <c r="C556" s="126"/>
      <c r="D556" s="106" t="s">
        <v>411</v>
      </c>
      <c r="E556" s="149" t="s">
        <v>1849</v>
      </c>
      <c r="F556" s="232" t="s">
        <v>1850</v>
      </c>
      <c r="G556" s="146">
        <v>10000000</v>
      </c>
      <c r="H556" s="45" t="s">
        <v>120</v>
      </c>
    </row>
    <row r="557" spans="1:8" ht="15" customHeight="1" x14ac:dyDescent="0.25">
      <c r="A557" s="78">
        <v>11</v>
      </c>
      <c r="B557" s="234" t="s">
        <v>410</v>
      </c>
      <c r="C557" s="126"/>
      <c r="D557" s="106" t="s">
        <v>1693</v>
      </c>
      <c r="E557" s="149" t="s">
        <v>1851</v>
      </c>
      <c r="F557" s="112" t="s">
        <v>1866</v>
      </c>
      <c r="G557" s="146">
        <v>10000000</v>
      </c>
      <c r="H557" s="45" t="s">
        <v>120</v>
      </c>
    </row>
    <row r="558" spans="1:8" ht="15" customHeight="1" x14ac:dyDescent="0.25">
      <c r="A558" s="78">
        <v>12</v>
      </c>
      <c r="B558" s="234" t="s">
        <v>1852</v>
      </c>
      <c r="C558" s="126"/>
      <c r="D558" s="106" t="s">
        <v>1693</v>
      </c>
      <c r="E558" s="149" t="s">
        <v>1853</v>
      </c>
      <c r="F558" s="112" t="s">
        <v>1854</v>
      </c>
      <c r="G558" s="146">
        <v>10000000</v>
      </c>
      <c r="H558" s="45" t="s">
        <v>120</v>
      </c>
    </row>
    <row r="559" spans="1:8" ht="15" customHeight="1" x14ac:dyDescent="0.25">
      <c r="A559" s="78">
        <v>13</v>
      </c>
      <c r="B559" s="234" t="s">
        <v>692</v>
      </c>
      <c r="C559" s="126"/>
      <c r="D559" s="106" t="s">
        <v>39</v>
      </c>
      <c r="E559" s="149" t="s">
        <v>1855</v>
      </c>
      <c r="F559" s="112" t="s">
        <v>1856</v>
      </c>
      <c r="G559" s="146">
        <v>10000000</v>
      </c>
      <c r="H559" s="45" t="s">
        <v>120</v>
      </c>
    </row>
    <row r="560" spans="1:8" ht="15" customHeight="1" x14ac:dyDescent="0.25">
      <c r="A560" s="78">
        <v>14</v>
      </c>
      <c r="B560" s="234" t="s">
        <v>1857</v>
      </c>
      <c r="C560" s="126"/>
      <c r="D560" s="106" t="s">
        <v>412</v>
      </c>
      <c r="E560" s="149" t="s">
        <v>1858</v>
      </c>
      <c r="F560" s="112" t="s">
        <v>1859</v>
      </c>
      <c r="G560" s="146">
        <v>10000000</v>
      </c>
      <c r="H560" s="45" t="s">
        <v>120</v>
      </c>
    </row>
    <row r="561" spans="1:8" ht="15" customHeight="1" x14ac:dyDescent="0.25">
      <c r="A561" s="78"/>
      <c r="B561" s="73"/>
      <c r="C561" s="74"/>
      <c r="D561" s="75"/>
      <c r="E561" s="76"/>
      <c r="F561" s="73"/>
      <c r="G561" s="79"/>
      <c r="H561" s="45"/>
    </row>
    <row r="562" spans="1:8" ht="15" customHeight="1" x14ac:dyDescent="0.25">
      <c r="A562" s="78">
        <v>1</v>
      </c>
      <c r="B562" s="118" t="s">
        <v>692</v>
      </c>
      <c r="C562" s="118"/>
      <c r="D562" s="106" t="s">
        <v>39</v>
      </c>
      <c r="E562" s="112" t="s">
        <v>576</v>
      </c>
      <c r="F562" s="112" t="s">
        <v>1192</v>
      </c>
      <c r="G562" s="193">
        <v>35000000</v>
      </c>
      <c r="H562" s="45" t="s">
        <v>105</v>
      </c>
    </row>
    <row r="563" spans="1:8" ht="15" customHeight="1" x14ac:dyDescent="0.25">
      <c r="A563" s="78"/>
      <c r="B563" s="73"/>
      <c r="C563" s="74"/>
      <c r="D563" s="75"/>
      <c r="E563" s="76"/>
      <c r="F563" s="73"/>
      <c r="G563" s="79"/>
      <c r="H563" s="45"/>
    </row>
    <row r="564" spans="1:8" ht="15" customHeight="1" x14ac:dyDescent="0.25">
      <c r="A564" s="78">
        <v>1</v>
      </c>
      <c r="B564" s="104" t="s">
        <v>1895</v>
      </c>
      <c r="C564" s="249"/>
      <c r="D564" s="106" t="s">
        <v>411</v>
      </c>
      <c r="E564" s="249"/>
      <c r="F564" s="103" t="s">
        <v>1896</v>
      </c>
      <c r="G564" s="250">
        <v>100000000</v>
      </c>
      <c r="H564" s="45" t="s">
        <v>1878</v>
      </c>
    </row>
  </sheetData>
  <mergeCells count="2">
    <mergeCell ref="A1:H1"/>
    <mergeCell ref="A2:H2"/>
  </mergeCells>
  <conditionalFormatting sqref="B48">
    <cfRule type="duplicateValues" dxfId="24" priority="24"/>
  </conditionalFormatting>
  <conditionalFormatting sqref="B49:B54 B41:B47">
    <cfRule type="duplicateValues" dxfId="23" priority="25"/>
  </conditionalFormatting>
  <conditionalFormatting sqref="B104:C108">
    <cfRule type="duplicateValues" dxfId="22" priority="23"/>
  </conditionalFormatting>
  <conditionalFormatting sqref="B158:C159">
    <cfRule type="duplicateValues" dxfId="21" priority="21"/>
  </conditionalFormatting>
  <conditionalFormatting sqref="B153:C157 B160:C169">
    <cfRule type="duplicateValues" dxfId="20" priority="22"/>
  </conditionalFormatting>
  <conditionalFormatting sqref="B243:C243">
    <cfRule type="duplicateValues" dxfId="19" priority="19"/>
  </conditionalFormatting>
  <conditionalFormatting sqref="B236:C236">
    <cfRule type="duplicateValues" dxfId="18" priority="18"/>
  </conditionalFormatting>
  <conditionalFormatting sqref="B244:C250 B237:C242">
    <cfRule type="duplicateValues" dxfId="17" priority="20"/>
  </conditionalFormatting>
  <conditionalFormatting sqref="B292:C297">
    <cfRule type="duplicateValues" dxfId="16" priority="17"/>
  </conditionalFormatting>
  <conditionalFormatting sqref="B355:C355">
    <cfRule type="duplicateValues" dxfId="15" priority="15"/>
  </conditionalFormatting>
  <conditionalFormatting sqref="B354:C354 B356:C366">
    <cfRule type="duplicateValues" dxfId="14" priority="16"/>
  </conditionalFormatting>
  <conditionalFormatting sqref="B397:C402">
    <cfRule type="duplicateValues" dxfId="13" priority="14"/>
  </conditionalFormatting>
  <conditionalFormatting sqref="B404">
    <cfRule type="duplicateValues" dxfId="12" priority="13"/>
  </conditionalFormatting>
  <conditionalFormatting sqref="B507:C510">
    <cfRule type="duplicateValues" dxfId="11" priority="11"/>
  </conditionalFormatting>
  <conditionalFormatting sqref="B506:C506">
    <cfRule type="duplicateValues" dxfId="10" priority="10"/>
  </conditionalFormatting>
  <conditionalFormatting sqref="B501:C501">
    <cfRule type="duplicateValues" dxfId="9" priority="9"/>
  </conditionalFormatting>
  <conditionalFormatting sqref="B496:C496">
    <cfRule type="duplicateValues" dxfId="8" priority="8"/>
  </conditionalFormatting>
  <conditionalFormatting sqref="B497:C497">
    <cfRule type="duplicateValues" dxfId="7" priority="7"/>
  </conditionalFormatting>
  <conditionalFormatting sqref="B511:C511 B513:C513">
    <cfRule type="duplicateValues" dxfId="6" priority="6"/>
  </conditionalFormatting>
  <conditionalFormatting sqref="B502:C505 B498:C500 B514:C515 B512:C512 B462:C495">
    <cfRule type="duplicateValues" dxfId="5" priority="12"/>
  </conditionalFormatting>
  <conditionalFormatting sqref="B512:C512">
    <cfRule type="duplicateValues" dxfId="4" priority="5"/>
  </conditionalFormatting>
  <conditionalFormatting sqref="E515">
    <cfRule type="duplicateValues" dxfId="3" priority="4"/>
  </conditionalFormatting>
  <conditionalFormatting sqref="B534">
    <cfRule type="duplicateValues" dxfId="2" priority="3"/>
  </conditionalFormatting>
  <conditionalFormatting sqref="B532">
    <cfRule type="duplicateValues" dxfId="1" priority="2"/>
  </conditionalFormatting>
  <conditionalFormatting sqref="B562:C562">
    <cfRule type="duplicateValues" dxfId="0" priority="1"/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285"/>
  <sheetViews>
    <sheetView topLeftCell="A25" zoomScale="80" zoomScaleNormal="80" workbookViewId="0">
      <selection activeCell="A3" sqref="A1:I1048576"/>
    </sheetView>
  </sheetViews>
  <sheetFormatPr defaultRowHeight="15" x14ac:dyDescent="0.25"/>
  <cols>
    <col min="1" max="1" width="4.85546875" style="5" customWidth="1"/>
    <col min="2" max="2" width="42.42578125" style="14" customWidth="1"/>
    <col min="3" max="3" width="12.7109375" style="19" customWidth="1"/>
    <col min="4" max="4" width="21.7109375" style="31" customWidth="1"/>
    <col min="5" max="5" width="26.7109375" style="14" customWidth="1"/>
    <col min="6" max="6" width="45.85546875" style="14" customWidth="1"/>
    <col min="7" max="7" width="21" style="48" customWidth="1"/>
    <col min="8" max="8" width="22.140625" style="23" customWidth="1"/>
    <col min="9" max="9" width="47.7109375" style="23" customWidth="1"/>
    <col min="10" max="10" width="15" style="54" bestFit="1" customWidth="1"/>
    <col min="11" max="11" width="4" style="5" customWidth="1"/>
    <col min="12" max="12" width="13.42578125" style="54" bestFit="1" customWidth="1"/>
    <col min="13" max="16384" width="9.140625" style="5"/>
  </cols>
  <sheetData>
    <row r="1" spans="1:12" ht="18.75" customHeight="1" x14ac:dyDescent="0.25">
      <c r="A1" s="288" t="s">
        <v>1868</v>
      </c>
      <c r="B1" s="288"/>
      <c r="C1" s="288"/>
      <c r="D1" s="288"/>
      <c r="E1" s="288"/>
      <c r="F1" s="288"/>
      <c r="G1" s="288"/>
      <c r="H1" s="288"/>
      <c r="I1" s="288"/>
    </row>
    <row r="2" spans="1:12" ht="18.75" customHeight="1" x14ac:dyDescent="0.25">
      <c r="A2" s="288" t="s">
        <v>108</v>
      </c>
      <c r="B2" s="288"/>
      <c r="C2" s="288"/>
      <c r="D2" s="288"/>
      <c r="E2" s="288"/>
      <c r="F2" s="288"/>
      <c r="G2" s="288"/>
      <c r="H2" s="288"/>
      <c r="I2" s="288"/>
    </row>
    <row r="4" spans="1:12" s="28" customFormat="1" ht="36" customHeight="1" x14ac:dyDescent="0.25">
      <c r="A4" s="15" t="s">
        <v>3</v>
      </c>
      <c r="B4" s="15" t="s">
        <v>756</v>
      </c>
      <c r="C4" s="18" t="s">
        <v>0</v>
      </c>
      <c r="D4" s="18" t="s">
        <v>4</v>
      </c>
      <c r="E4" s="15" t="s">
        <v>1</v>
      </c>
      <c r="F4" s="15" t="s">
        <v>2</v>
      </c>
      <c r="G4" s="47" t="s">
        <v>103</v>
      </c>
      <c r="H4" s="15" t="s">
        <v>101</v>
      </c>
      <c r="I4" s="15" t="s">
        <v>107</v>
      </c>
      <c r="J4" s="81"/>
      <c r="L4" s="81"/>
    </row>
    <row r="5" spans="1:12" ht="18.75" customHeight="1" x14ac:dyDescent="0.25">
      <c r="A5" s="1">
        <v>1</v>
      </c>
      <c r="B5" s="100" t="s">
        <v>420</v>
      </c>
      <c r="C5" s="74"/>
      <c r="D5" s="106" t="s">
        <v>466</v>
      </c>
      <c r="E5" s="101" t="s">
        <v>442</v>
      </c>
      <c r="F5" s="101" t="s">
        <v>482</v>
      </c>
      <c r="G5" s="109">
        <v>10000000</v>
      </c>
      <c r="H5" s="1" t="s">
        <v>139</v>
      </c>
      <c r="I5" s="45" t="s">
        <v>267</v>
      </c>
    </row>
    <row r="6" spans="1:12" ht="18.75" customHeight="1" x14ac:dyDescent="0.25">
      <c r="A6" s="1">
        <v>2</v>
      </c>
      <c r="B6" s="101" t="s">
        <v>421</v>
      </c>
      <c r="C6" s="74"/>
      <c r="D6" s="106" t="s">
        <v>466</v>
      </c>
      <c r="E6" s="105" t="s">
        <v>443</v>
      </c>
      <c r="F6" s="108" t="s">
        <v>483</v>
      </c>
      <c r="G6" s="109">
        <v>10000000</v>
      </c>
      <c r="H6" s="1" t="s">
        <v>139</v>
      </c>
      <c r="I6" s="45" t="s">
        <v>267</v>
      </c>
    </row>
    <row r="7" spans="1:12" ht="18.75" customHeight="1" x14ac:dyDescent="0.25">
      <c r="A7" s="1">
        <v>3</v>
      </c>
      <c r="B7" s="101" t="s">
        <v>276</v>
      </c>
      <c r="C7" s="74"/>
      <c r="D7" s="107" t="s">
        <v>467</v>
      </c>
      <c r="E7" s="101" t="s">
        <v>444</v>
      </c>
      <c r="F7" s="108" t="s">
        <v>484</v>
      </c>
      <c r="G7" s="109">
        <v>10000000</v>
      </c>
      <c r="H7" s="1" t="s">
        <v>139</v>
      </c>
      <c r="I7" s="45" t="s">
        <v>267</v>
      </c>
    </row>
    <row r="8" spans="1:12" ht="18.75" customHeight="1" x14ac:dyDescent="0.25">
      <c r="A8" s="1">
        <v>4</v>
      </c>
      <c r="B8" s="101" t="s">
        <v>422</v>
      </c>
      <c r="C8" s="74"/>
      <c r="D8" s="106" t="s">
        <v>92</v>
      </c>
      <c r="E8" s="105" t="s">
        <v>445</v>
      </c>
      <c r="F8" s="108" t="s">
        <v>485</v>
      </c>
      <c r="G8" s="109">
        <v>10000000</v>
      </c>
      <c r="H8" s="1" t="s">
        <v>139</v>
      </c>
      <c r="I8" s="45" t="s">
        <v>267</v>
      </c>
    </row>
    <row r="9" spans="1:12" ht="18.75" customHeight="1" x14ac:dyDescent="0.25">
      <c r="A9" s="1">
        <v>5</v>
      </c>
      <c r="B9" s="101" t="s">
        <v>423</v>
      </c>
      <c r="C9" s="74"/>
      <c r="D9" s="106" t="s">
        <v>468</v>
      </c>
      <c r="E9" s="105" t="s">
        <v>446</v>
      </c>
      <c r="F9" s="101" t="s">
        <v>486</v>
      </c>
      <c r="G9" s="109">
        <v>10000000</v>
      </c>
      <c r="H9" s="1" t="s">
        <v>139</v>
      </c>
      <c r="I9" s="45" t="s">
        <v>267</v>
      </c>
    </row>
    <row r="10" spans="1:12" ht="18.75" customHeight="1" x14ac:dyDescent="0.25">
      <c r="A10" s="1">
        <v>6</v>
      </c>
      <c r="B10" s="102" t="s">
        <v>274</v>
      </c>
      <c r="C10" s="74"/>
      <c r="D10" s="106" t="s">
        <v>275</v>
      </c>
      <c r="E10" s="102" t="s">
        <v>447</v>
      </c>
      <c r="F10" s="101" t="s">
        <v>487</v>
      </c>
      <c r="G10" s="109">
        <v>10000000</v>
      </c>
      <c r="H10" s="1" t="s">
        <v>139</v>
      </c>
      <c r="I10" s="45" t="s">
        <v>267</v>
      </c>
    </row>
    <row r="11" spans="1:12" ht="18.75" customHeight="1" x14ac:dyDescent="0.25">
      <c r="A11" s="1">
        <v>7</v>
      </c>
      <c r="B11" s="102" t="s">
        <v>424</v>
      </c>
      <c r="C11" s="74"/>
      <c r="D11" s="106" t="s">
        <v>469</v>
      </c>
      <c r="E11" s="102" t="s">
        <v>448</v>
      </c>
      <c r="F11" s="101" t="s">
        <v>488</v>
      </c>
      <c r="G11" s="109">
        <v>10000000</v>
      </c>
      <c r="H11" s="1" t="s">
        <v>139</v>
      </c>
      <c r="I11" s="45" t="s">
        <v>267</v>
      </c>
    </row>
    <row r="12" spans="1:12" ht="18.75" customHeight="1" x14ac:dyDescent="0.25">
      <c r="A12" s="1">
        <v>8</v>
      </c>
      <c r="B12" s="103" t="s">
        <v>425</v>
      </c>
      <c r="C12" s="74"/>
      <c r="D12" s="106" t="s">
        <v>469</v>
      </c>
      <c r="E12" s="103" t="s">
        <v>449</v>
      </c>
      <c r="F12" s="101" t="s">
        <v>489</v>
      </c>
      <c r="G12" s="109">
        <v>10000000</v>
      </c>
      <c r="H12" s="1" t="s">
        <v>139</v>
      </c>
      <c r="I12" s="45" t="s">
        <v>267</v>
      </c>
    </row>
    <row r="13" spans="1:12" ht="18.75" customHeight="1" x14ac:dyDescent="0.25">
      <c r="A13" s="1">
        <v>9</v>
      </c>
      <c r="B13" s="103" t="s">
        <v>426</v>
      </c>
      <c r="C13" s="74"/>
      <c r="D13" s="106" t="s">
        <v>279</v>
      </c>
      <c r="E13" s="103" t="s">
        <v>450</v>
      </c>
      <c r="F13" s="101" t="s">
        <v>490</v>
      </c>
      <c r="G13" s="109">
        <v>10000000</v>
      </c>
      <c r="H13" s="1" t="s">
        <v>139</v>
      </c>
      <c r="I13" s="45" t="s">
        <v>267</v>
      </c>
    </row>
    <row r="14" spans="1:12" ht="18.75" customHeight="1" x14ac:dyDescent="0.25">
      <c r="A14" s="1">
        <v>10</v>
      </c>
      <c r="B14" s="104" t="s">
        <v>427</v>
      </c>
      <c r="C14" s="74"/>
      <c r="D14" s="106" t="s">
        <v>470</v>
      </c>
      <c r="E14" s="104" t="s">
        <v>451</v>
      </c>
      <c r="F14" s="101" t="s">
        <v>491</v>
      </c>
      <c r="G14" s="109">
        <v>10000000</v>
      </c>
      <c r="H14" s="1" t="s">
        <v>139</v>
      </c>
      <c r="I14" s="45" t="s">
        <v>267</v>
      </c>
    </row>
    <row r="15" spans="1:12" ht="18.75" customHeight="1" x14ac:dyDescent="0.25">
      <c r="A15" s="1">
        <v>11</v>
      </c>
      <c r="B15" s="100" t="s">
        <v>428</v>
      </c>
      <c r="C15" s="74"/>
      <c r="D15" s="106" t="s">
        <v>471</v>
      </c>
      <c r="E15" s="103" t="s">
        <v>452</v>
      </c>
      <c r="F15" s="101" t="s">
        <v>492</v>
      </c>
      <c r="G15" s="109">
        <v>10000000</v>
      </c>
      <c r="H15" s="1" t="s">
        <v>139</v>
      </c>
      <c r="I15" s="45" t="s">
        <v>267</v>
      </c>
    </row>
    <row r="16" spans="1:12" ht="18.75" customHeight="1" x14ac:dyDescent="0.25">
      <c r="A16" s="1">
        <v>12</v>
      </c>
      <c r="B16" s="104" t="s">
        <v>429</v>
      </c>
      <c r="C16" s="74"/>
      <c r="D16" s="106" t="s">
        <v>472</v>
      </c>
      <c r="E16" s="104" t="s">
        <v>453</v>
      </c>
      <c r="F16" s="101" t="s">
        <v>493</v>
      </c>
      <c r="G16" s="109">
        <v>10000000</v>
      </c>
      <c r="H16" s="1" t="s">
        <v>139</v>
      </c>
      <c r="I16" s="45" t="s">
        <v>267</v>
      </c>
    </row>
    <row r="17" spans="1:11" ht="18.75" customHeight="1" x14ac:dyDescent="0.25">
      <c r="A17" s="1">
        <v>13</v>
      </c>
      <c r="B17" s="101" t="s">
        <v>430</v>
      </c>
      <c r="C17" s="74"/>
      <c r="D17" s="106" t="s">
        <v>265</v>
      </c>
      <c r="E17" s="104" t="s">
        <v>454</v>
      </c>
      <c r="F17" s="101" t="s">
        <v>494</v>
      </c>
      <c r="G17" s="109">
        <v>10000000</v>
      </c>
      <c r="H17" s="1" t="s">
        <v>139</v>
      </c>
      <c r="I17" s="45" t="s">
        <v>267</v>
      </c>
    </row>
    <row r="18" spans="1:11" ht="18.75" customHeight="1" x14ac:dyDescent="0.25">
      <c r="A18" s="1">
        <v>14</v>
      </c>
      <c r="B18" s="101" t="s">
        <v>431</v>
      </c>
      <c r="C18" s="74"/>
      <c r="D18" s="106" t="s">
        <v>473</v>
      </c>
      <c r="E18" s="104" t="s">
        <v>455</v>
      </c>
      <c r="F18" s="101" t="s">
        <v>495</v>
      </c>
      <c r="G18" s="109">
        <v>10000000</v>
      </c>
      <c r="H18" s="1" t="s">
        <v>139</v>
      </c>
      <c r="I18" s="45" t="s">
        <v>267</v>
      </c>
    </row>
    <row r="19" spans="1:11" ht="18.75" customHeight="1" x14ac:dyDescent="0.25">
      <c r="A19" s="1">
        <v>15</v>
      </c>
      <c r="B19" s="101" t="s">
        <v>432</v>
      </c>
      <c r="C19" s="74"/>
      <c r="D19" s="106" t="s">
        <v>474</v>
      </c>
      <c r="E19" s="104" t="s">
        <v>456</v>
      </c>
      <c r="F19" s="101" t="s">
        <v>496</v>
      </c>
      <c r="G19" s="109">
        <v>10000000</v>
      </c>
      <c r="H19" s="1" t="s">
        <v>139</v>
      </c>
      <c r="I19" s="45" t="s">
        <v>267</v>
      </c>
    </row>
    <row r="20" spans="1:11" ht="18.75" customHeight="1" x14ac:dyDescent="0.25">
      <c r="A20" s="1">
        <v>16</v>
      </c>
      <c r="B20" s="101" t="s">
        <v>433</v>
      </c>
      <c r="C20" s="74"/>
      <c r="D20" s="106" t="s">
        <v>475</v>
      </c>
      <c r="E20" s="104" t="s">
        <v>457</v>
      </c>
      <c r="F20" s="101" t="s">
        <v>497</v>
      </c>
      <c r="G20" s="110">
        <v>10000000</v>
      </c>
      <c r="H20" s="1" t="s">
        <v>139</v>
      </c>
      <c r="I20" s="45" t="s">
        <v>267</v>
      </c>
    </row>
    <row r="21" spans="1:11" ht="18.75" customHeight="1" x14ac:dyDescent="0.25">
      <c r="A21" s="1">
        <v>17</v>
      </c>
      <c r="B21" s="101" t="s">
        <v>434</v>
      </c>
      <c r="C21" s="74"/>
      <c r="D21" s="106" t="s">
        <v>278</v>
      </c>
      <c r="E21" s="104" t="s">
        <v>458</v>
      </c>
      <c r="F21" s="101" t="s">
        <v>498</v>
      </c>
      <c r="G21" s="109">
        <v>10000000</v>
      </c>
      <c r="H21" s="1" t="s">
        <v>139</v>
      </c>
      <c r="I21" s="45" t="s">
        <v>267</v>
      </c>
    </row>
    <row r="22" spans="1:11" ht="18.75" customHeight="1" x14ac:dyDescent="0.25">
      <c r="A22" s="1">
        <v>18</v>
      </c>
      <c r="B22" s="101" t="s">
        <v>435</v>
      </c>
      <c r="C22" s="74"/>
      <c r="D22" s="106" t="s">
        <v>263</v>
      </c>
      <c r="E22" s="104" t="s">
        <v>459</v>
      </c>
      <c r="F22" s="101" t="s">
        <v>499</v>
      </c>
      <c r="G22" s="109">
        <v>10000000</v>
      </c>
      <c r="H22" s="1" t="s">
        <v>139</v>
      </c>
      <c r="I22" s="45" t="s">
        <v>267</v>
      </c>
    </row>
    <row r="23" spans="1:11" ht="18.75" customHeight="1" x14ac:dyDescent="0.25">
      <c r="A23" s="1">
        <v>19</v>
      </c>
      <c r="B23" s="101" t="s">
        <v>436</v>
      </c>
      <c r="C23" s="74"/>
      <c r="D23" s="106" t="s">
        <v>476</v>
      </c>
      <c r="E23" s="104" t="s">
        <v>460</v>
      </c>
      <c r="F23" s="101" t="s">
        <v>500</v>
      </c>
      <c r="G23" s="109">
        <v>10000000</v>
      </c>
      <c r="H23" s="1" t="s">
        <v>139</v>
      </c>
      <c r="I23" s="45" t="s">
        <v>267</v>
      </c>
    </row>
    <row r="24" spans="1:11" ht="18.75" customHeight="1" x14ac:dyDescent="0.25">
      <c r="A24" s="1">
        <v>20</v>
      </c>
      <c r="B24" s="101" t="s">
        <v>437</v>
      </c>
      <c r="C24" s="74"/>
      <c r="D24" s="106" t="s">
        <v>477</v>
      </c>
      <c r="E24" s="104" t="s">
        <v>461</v>
      </c>
      <c r="F24" s="101" t="s">
        <v>501</v>
      </c>
      <c r="G24" s="109">
        <v>10000000</v>
      </c>
      <c r="H24" s="1" t="s">
        <v>139</v>
      </c>
      <c r="I24" s="45" t="s">
        <v>267</v>
      </c>
    </row>
    <row r="25" spans="1:11" ht="18.75" customHeight="1" x14ac:dyDescent="0.25">
      <c r="A25" s="1">
        <v>21</v>
      </c>
      <c r="B25" s="101" t="s">
        <v>438</v>
      </c>
      <c r="C25" s="74"/>
      <c r="D25" s="106" t="s">
        <v>478</v>
      </c>
      <c r="E25" s="104" t="s">
        <v>462</v>
      </c>
      <c r="F25" s="101" t="s">
        <v>502</v>
      </c>
      <c r="G25" s="109">
        <v>10000000</v>
      </c>
      <c r="H25" s="1" t="s">
        <v>139</v>
      </c>
      <c r="I25" s="45" t="s">
        <v>267</v>
      </c>
    </row>
    <row r="26" spans="1:11" ht="18.75" customHeight="1" x14ac:dyDescent="0.25">
      <c r="A26" s="1">
        <v>22</v>
      </c>
      <c r="B26" s="101" t="s">
        <v>439</v>
      </c>
      <c r="C26" s="74"/>
      <c r="D26" s="106" t="s">
        <v>479</v>
      </c>
      <c r="E26" s="104" t="s">
        <v>463</v>
      </c>
      <c r="F26" s="101" t="s">
        <v>503</v>
      </c>
      <c r="G26" s="109">
        <v>10000000</v>
      </c>
      <c r="H26" s="1" t="s">
        <v>139</v>
      </c>
      <c r="I26" s="45" t="s">
        <v>267</v>
      </c>
    </row>
    <row r="27" spans="1:11" ht="18.75" customHeight="1" x14ac:dyDescent="0.25">
      <c r="A27" s="1">
        <v>23</v>
      </c>
      <c r="B27" s="101" t="s">
        <v>440</v>
      </c>
      <c r="C27" s="74"/>
      <c r="D27" s="106" t="s">
        <v>480</v>
      </c>
      <c r="E27" s="104" t="s">
        <v>464</v>
      </c>
      <c r="F27" s="101" t="s">
        <v>504</v>
      </c>
      <c r="G27" s="109">
        <v>10000000</v>
      </c>
      <c r="H27" s="1" t="s">
        <v>139</v>
      </c>
      <c r="I27" s="45" t="s">
        <v>267</v>
      </c>
    </row>
    <row r="28" spans="1:11" ht="18.75" customHeight="1" x14ac:dyDescent="0.25">
      <c r="A28" s="1">
        <v>24</v>
      </c>
      <c r="B28" s="101" t="s">
        <v>441</v>
      </c>
      <c r="C28" s="74"/>
      <c r="D28" s="106" t="s">
        <v>481</v>
      </c>
      <c r="E28" s="104" t="s">
        <v>465</v>
      </c>
      <c r="F28" s="101" t="s">
        <v>505</v>
      </c>
      <c r="G28" s="109">
        <v>10000000</v>
      </c>
      <c r="H28" s="1" t="s">
        <v>139</v>
      </c>
      <c r="I28" s="45" t="s">
        <v>267</v>
      </c>
    </row>
    <row r="29" spans="1:11" ht="18.75" customHeight="1" x14ac:dyDescent="0.25">
      <c r="A29" s="1"/>
      <c r="B29" s="73"/>
      <c r="C29" s="74"/>
      <c r="D29" s="75"/>
      <c r="E29" s="76"/>
      <c r="F29" s="73"/>
      <c r="G29" s="71"/>
      <c r="H29" s="1"/>
      <c r="I29" s="45"/>
      <c r="J29" s="54">
        <f>SUM(G5:G29)</f>
        <v>240000000</v>
      </c>
      <c r="K29" s="5">
        <v>24</v>
      </c>
    </row>
    <row r="30" spans="1:11" ht="18.75" customHeight="1" x14ac:dyDescent="0.25">
      <c r="A30" s="1">
        <v>1</v>
      </c>
      <c r="B30" s="111" t="s">
        <v>506</v>
      </c>
      <c r="C30" s="89"/>
      <c r="D30" s="121" t="s">
        <v>530</v>
      </c>
      <c r="E30" s="112" t="s">
        <v>255</v>
      </c>
      <c r="F30" s="112" t="s">
        <v>507</v>
      </c>
      <c r="G30" s="113">
        <v>65000000</v>
      </c>
      <c r="H30" s="1" t="s">
        <v>139</v>
      </c>
      <c r="I30" s="45" t="s">
        <v>104</v>
      </c>
    </row>
    <row r="31" spans="1:11" ht="18.75" customHeight="1" x14ac:dyDescent="0.25">
      <c r="A31" s="1">
        <v>2</v>
      </c>
      <c r="B31" s="112" t="s">
        <v>508</v>
      </c>
      <c r="C31" s="89"/>
      <c r="D31" s="120" t="s">
        <v>269</v>
      </c>
      <c r="E31" s="112" t="s">
        <v>509</v>
      </c>
      <c r="F31" s="112" t="s">
        <v>510</v>
      </c>
      <c r="G31" s="113">
        <v>65000000</v>
      </c>
      <c r="H31" s="1" t="s">
        <v>139</v>
      </c>
      <c r="I31" s="45" t="s">
        <v>104</v>
      </c>
    </row>
    <row r="32" spans="1:11" ht="18.75" customHeight="1" x14ac:dyDescent="0.25">
      <c r="A32" s="1">
        <v>3</v>
      </c>
      <c r="B32" s="112" t="s">
        <v>511</v>
      </c>
      <c r="C32" s="89"/>
      <c r="D32" s="120" t="s">
        <v>62</v>
      </c>
      <c r="E32" s="112" t="s">
        <v>264</v>
      </c>
      <c r="F32" s="112" t="s">
        <v>512</v>
      </c>
      <c r="G32" s="114">
        <v>20000000</v>
      </c>
      <c r="H32" s="1" t="s">
        <v>139</v>
      </c>
      <c r="I32" s="45" t="s">
        <v>104</v>
      </c>
    </row>
    <row r="33" spans="1:11" ht="18.75" customHeight="1" x14ac:dyDescent="0.25">
      <c r="A33" s="1">
        <v>4</v>
      </c>
      <c r="B33" s="115" t="s">
        <v>513</v>
      </c>
      <c r="C33" s="89"/>
      <c r="D33" s="120" t="s">
        <v>271</v>
      </c>
      <c r="E33" s="116" t="s">
        <v>514</v>
      </c>
      <c r="F33" s="117" t="s">
        <v>515</v>
      </c>
      <c r="G33" s="114">
        <v>20000000</v>
      </c>
      <c r="H33" s="1" t="s">
        <v>139</v>
      </c>
      <c r="I33" s="45" t="s">
        <v>104</v>
      </c>
    </row>
    <row r="34" spans="1:11" ht="18.75" customHeight="1" x14ac:dyDescent="0.25">
      <c r="A34" s="1">
        <v>5</v>
      </c>
      <c r="B34" s="112" t="s">
        <v>516</v>
      </c>
      <c r="C34" s="89"/>
      <c r="D34" s="120" t="s">
        <v>272</v>
      </c>
      <c r="E34" s="118" t="s">
        <v>517</v>
      </c>
      <c r="F34" s="112" t="s">
        <v>518</v>
      </c>
      <c r="G34" s="119">
        <v>20002500</v>
      </c>
      <c r="H34" s="1" t="s">
        <v>139</v>
      </c>
      <c r="I34" s="45" t="s">
        <v>104</v>
      </c>
    </row>
    <row r="35" spans="1:11" ht="18.75" customHeight="1" x14ac:dyDescent="0.25">
      <c r="A35" s="1">
        <v>6</v>
      </c>
      <c r="B35" s="112" t="s">
        <v>519</v>
      </c>
      <c r="C35" s="89"/>
      <c r="D35" s="120" t="s">
        <v>273</v>
      </c>
      <c r="E35" s="118" t="s">
        <v>520</v>
      </c>
      <c r="F35" s="112" t="s">
        <v>521</v>
      </c>
      <c r="G35" s="119">
        <v>20000000</v>
      </c>
      <c r="H35" s="1" t="s">
        <v>139</v>
      </c>
      <c r="I35" s="45" t="s">
        <v>104</v>
      </c>
    </row>
    <row r="36" spans="1:11" ht="18.75" customHeight="1" x14ac:dyDescent="0.25">
      <c r="A36" s="1">
        <v>7</v>
      </c>
      <c r="B36" s="112" t="s">
        <v>522</v>
      </c>
      <c r="C36" s="89"/>
      <c r="D36" s="120" t="s">
        <v>270</v>
      </c>
      <c r="E36" s="118" t="s">
        <v>523</v>
      </c>
      <c r="F36" s="112" t="s">
        <v>524</v>
      </c>
      <c r="G36" s="119">
        <v>20100000</v>
      </c>
      <c r="H36" s="1" t="s">
        <v>139</v>
      </c>
      <c r="I36" s="45" t="s">
        <v>104</v>
      </c>
    </row>
    <row r="37" spans="1:11" ht="18.75" customHeight="1" x14ac:dyDescent="0.25">
      <c r="A37" s="1">
        <v>8</v>
      </c>
      <c r="B37" s="112" t="s">
        <v>281</v>
      </c>
      <c r="C37" s="89"/>
      <c r="D37" s="120" t="s">
        <v>277</v>
      </c>
      <c r="E37" s="118" t="s">
        <v>264</v>
      </c>
      <c r="F37" s="112" t="s">
        <v>512</v>
      </c>
      <c r="G37" s="119">
        <v>15000000</v>
      </c>
      <c r="H37" s="1" t="s">
        <v>139</v>
      </c>
      <c r="I37" s="45" t="s">
        <v>104</v>
      </c>
    </row>
    <row r="38" spans="1:11" ht="18.75" customHeight="1" x14ac:dyDescent="0.25">
      <c r="A38" s="1">
        <v>9</v>
      </c>
      <c r="B38" s="112" t="s">
        <v>525</v>
      </c>
      <c r="C38" s="89"/>
      <c r="D38" s="122" t="s">
        <v>531</v>
      </c>
      <c r="E38" s="118" t="s">
        <v>526</v>
      </c>
      <c r="F38" s="112" t="s">
        <v>527</v>
      </c>
      <c r="G38" s="119">
        <v>15000000</v>
      </c>
      <c r="H38" s="1" t="s">
        <v>139</v>
      </c>
      <c r="I38" s="45" t="s">
        <v>104</v>
      </c>
    </row>
    <row r="39" spans="1:11" ht="18.75" customHeight="1" x14ac:dyDescent="0.25">
      <c r="A39" s="1">
        <v>10</v>
      </c>
      <c r="B39" s="112" t="s">
        <v>261</v>
      </c>
      <c r="C39" s="89"/>
      <c r="D39" s="123" t="s">
        <v>262</v>
      </c>
      <c r="E39" s="118" t="s">
        <v>528</v>
      </c>
      <c r="F39" s="112" t="s">
        <v>529</v>
      </c>
      <c r="G39" s="119">
        <v>15000000</v>
      </c>
      <c r="H39" s="1" t="s">
        <v>139</v>
      </c>
      <c r="I39" s="45" t="s">
        <v>104</v>
      </c>
    </row>
    <row r="40" spans="1:11" ht="18.75" customHeight="1" x14ac:dyDescent="0.25">
      <c r="A40" s="1"/>
      <c r="B40" s="73"/>
      <c r="C40" s="74"/>
      <c r="D40" s="75"/>
      <c r="E40" s="76"/>
      <c r="F40" s="73"/>
      <c r="G40" s="87"/>
      <c r="H40" s="1"/>
      <c r="I40" s="45"/>
      <c r="J40" s="54">
        <f>SUM(G30:G40)</f>
        <v>275102500</v>
      </c>
      <c r="K40" s="5">
        <v>10</v>
      </c>
    </row>
    <row r="41" spans="1:11" ht="18.75" customHeight="1" x14ac:dyDescent="0.25">
      <c r="A41" s="1">
        <v>1</v>
      </c>
      <c r="B41" s="112" t="s">
        <v>532</v>
      </c>
      <c r="C41" s="126"/>
      <c r="D41" s="129" t="s">
        <v>60</v>
      </c>
      <c r="E41" s="125" t="s">
        <v>268</v>
      </c>
      <c r="F41" s="112" t="s">
        <v>533</v>
      </c>
      <c r="G41" s="127">
        <v>37500000</v>
      </c>
      <c r="H41" s="1" t="s">
        <v>139</v>
      </c>
      <c r="I41" s="45" t="s">
        <v>105</v>
      </c>
    </row>
    <row r="42" spans="1:11" ht="18.75" customHeight="1" x14ac:dyDescent="0.25">
      <c r="A42" s="1">
        <v>2</v>
      </c>
      <c r="B42" s="112" t="s">
        <v>534</v>
      </c>
      <c r="C42" s="126"/>
      <c r="D42" s="129" t="s">
        <v>89</v>
      </c>
      <c r="E42" s="125" t="s">
        <v>535</v>
      </c>
      <c r="F42" s="112" t="s">
        <v>536</v>
      </c>
      <c r="G42" s="127">
        <v>37500000</v>
      </c>
      <c r="H42" s="1" t="s">
        <v>139</v>
      </c>
      <c r="I42" s="45" t="s">
        <v>105</v>
      </c>
    </row>
    <row r="43" spans="1:11" ht="18.75" customHeight="1" x14ac:dyDescent="0.25">
      <c r="A43" s="1">
        <v>3</v>
      </c>
      <c r="B43" s="112" t="s">
        <v>537</v>
      </c>
      <c r="C43" s="126"/>
      <c r="D43" s="129" t="s">
        <v>280</v>
      </c>
      <c r="E43" s="125" t="s">
        <v>538</v>
      </c>
      <c r="F43" s="112" t="s">
        <v>571</v>
      </c>
      <c r="G43" s="127">
        <v>20000000</v>
      </c>
      <c r="H43" s="1" t="s">
        <v>139</v>
      </c>
      <c r="I43" s="45" t="s">
        <v>105</v>
      </c>
    </row>
    <row r="44" spans="1:11" ht="18.75" customHeight="1" x14ac:dyDescent="0.25">
      <c r="A44" s="1">
        <v>4</v>
      </c>
      <c r="B44" s="112" t="s">
        <v>539</v>
      </c>
      <c r="C44" s="126"/>
      <c r="D44" s="133" t="s">
        <v>610</v>
      </c>
      <c r="E44" s="125" t="s">
        <v>540</v>
      </c>
      <c r="F44" s="112" t="s">
        <v>541</v>
      </c>
      <c r="G44" s="127">
        <v>15000000</v>
      </c>
      <c r="H44" s="1" t="s">
        <v>139</v>
      </c>
      <c r="I44" s="45" t="s">
        <v>105</v>
      </c>
    </row>
    <row r="45" spans="1:11" ht="18.75" customHeight="1" x14ac:dyDescent="0.25">
      <c r="A45" s="1">
        <v>5</v>
      </c>
      <c r="B45" s="112" t="s">
        <v>266</v>
      </c>
      <c r="C45" s="126"/>
      <c r="D45" s="122" t="s">
        <v>625</v>
      </c>
      <c r="E45" s="125" t="s">
        <v>542</v>
      </c>
      <c r="F45" s="112" t="s">
        <v>543</v>
      </c>
      <c r="G45" s="127">
        <v>15000000</v>
      </c>
      <c r="H45" s="1" t="s">
        <v>139</v>
      </c>
      <c r="I45" s="45" t="s">
        <v>105</v>
      </c>
    </row>
    <row r="46" spans="1:11" ht="18.75" customHeight="1" x14ac:dyDescent="0.25">
      <c r="A46" s="1">
        <v>6</v>
      </c>
      <c r="B46" s="112" t="s">
        <v>544</v>
      </c>
      <c r="C46" s="126"/>
      <c r="D46" s="133" t="s">
        <v>641</v>
      </c>
      <c r="E46" s="125" t="s">
        <v>545</v>
      </c>
      <c r="F46" s="112" t="s">
        <v>546</v>
      </c>
      <c r="G46" s="127">
        <v>20000000</v>
      </c>
      <c r="H46" s="1" t="s">
        <v>139</v>
      </c>
      <c r="I46" s="45" t="s">
        <v>105</v>
      </c>
    </row>
    <row r="47" spans="1:11" ht="18.75" customHeight="1" x14ac:dyDescent="0.25">
      <c r="A47" s="1">
        <v>7</v>
      </c>
      <c r="B47" s="112" t="s">
        <v>547</v>
      </c>
      <c r="C47" s="126"/>
      <c r="D47" s="133" t="s">
        <v>653</v>
      </c>
      <c r="E47" s="125" t="s">
        <v>548</v>
      </c>
      <c r="F47" s="112" t="s">
        <v>549</v>
      </c>
      <c r="G47" s="127">
        <v>20000000</v>
      </c>
      <c r="H47" s="1" t="s">
        <v>139</v>
      </c>
      <c r="I47" s="45" t="s">
        <v>105</v>
      </c>
    </row>
    <row r="48" spans="1:11" ht="18.75" customHeight="1" x14ac:dyDescent="0.25">
      <c r="A48" s="1">
        <v>8</v>
      </c>
      <c r="B48" s="112" t="s">
        <v>550</v>
      </c>
      <c r="C48" s="126"/>
      <c r="D48" s="133" t="s">
        <v>656</v>
      </c>
      <c r="E48" s="125" t="s">
        <v>551</v>
      </c>
      <c r="F48" s="112" t="s">
        <v>552</v>
      </c>
      <c r="G48" s="127">
        <v>20000000</v>
      </c>
      <c r="H48" s="1" t="s">
        <v>139</v>
      </c>
      <c r="I48" s="45" t="s">
        <v>105</v>
      </c>
    </row>
    <row r="49" spans="1:12" ht="18.75" customHeight="1" x14ac:dyDescent="0.25">
      <c r="A49" s="1">
        <v>9</v>
      </c>
      <c r="B49" s="112" t="s">
        <v>553</v>
      </c>
      <c r="C49" s="126"/>
      <c r="D49" s="133" t="s">
        <v>660</v>
      </c>
      <c r="E49" s="125" t="s">
        <v>554</v>
      </c>
      <c r="F49" s="112" t="s">
        <v>555</v>
      </c>
      <c r="G49" s="127">
        <v>20000000</v>
      </c>
      <c r="H49" s="1" t="s">
        <v>139</v>
      </c>
      <c r="I49" s="45" t="s">
        <v>105</v>
      </c>
    </row>
    <row r="50" spans="1:12" ht="18.75" customHeight="1" x14ac:dyDescent="0.25">
      <c r="A50" s="1">
        <v>10</v>
      </c>
      <c r="B50" s="112" t="s">
        <v>556</v>
      </c>
      <c r="C50" s="126"/>
      <c r="D50" s="133" t="s">
        <v>282</v>
      </c>
      <c r="E50" s="125" t="s">
        <v>557</v>
      </c>
      <c r="F50" s="112" t="s">
        <v>558</v>
      </c>
      <c r="G50" s="127">
        <v>20000000</v>
      </c>
      <c r="H50" s="1" t="s">
        <v>139</v>
      </c>
      <c r="I50" s="45" t="s">
        <v>105</v>
      </c>
    </row>
    <row r="51" spans="1:12" ht="18.75" customHeight="1" x14ac:dyDescent="0.25">
      <c r="A51" s="1">
        <v>11</v>
      </c>
      <c r="B51" s="112" t="s">
        <v>559</v>
      </c>
      <c r="C51" s="126"/>
      <c r="D51" s="136" t="s">
        <v>670</v>
      </c>
      <c r="E51" s="125" t="s">
        <v>560</v>
      </c>
      <c r="F51" s="112" t="s">
        <v>572</v>
      </c>
      <c r="G51" s="127">
        <v>17500000</v>
      </c>
      <c r="H51" s="1" t="s">
        <v>139</v>
      </c>
      <c r="I51" s="45" t="s">
        <v>105</v>
      </c>
    </row>
    <row r="52" spans="1:12" ht="18.75" customHeight="1" x14ac:dyDescent="0.25">
      <c r="A52" s="1">
        <v>12</v>
      </c>
      <c r="B52" s="112" t="s">
        <v>561</v>
      </c>
      <c r="C52" s="126"/>
      <c r="D52" s="107" t="s">
        <v>680</v>
      </c>
      <c r="E52" s="125" t="s">
        <v>562</v>
      </c>
      <c r="F52" s="112" t="s">
        <v>563</v>
      </c>
      <c r="G52" s="127">
        <v>15000000</v>
      </c>
      <c r="H52" s="1" t="s">
        <v>139</v>
      </c>
      <c r="I52" s="45" t="s">
        <v>105</v>
      </c>
    </row>
    <row r="53" spans="1:12" ht="18.75" customHeight="1" x14ac:dyDescent="0.25">
      <c r="A53" s="1">
        <v>13</v>
      </c>
      <c r="B53" s="112" t="s">
        <v>564</v>
      </c>
      <c r="C53" s="126"/>
      <c r="D53" s="133" t="s">
        <v>688</v>
      </c>
      <c r="E53" s="125" t="s">
        <v>565</v>
      </c>
      <c r="F53" s="112" t="s">
        <v>566</v>
      </c>
      <c r="G53" s="127">
        <v>15000000</v>
      </c>
      <c r="H53" s="1" t="s">
        <v>139</v>
      </c>
      <c r="I53" s="45" t="s">
        <v>105</v>
      </c>
    </row>
    <row r="54" spans="1:12" ht="18.75" customHeight="1" x14ac:dyDescent="0.25">
      <c r="A54" s="1">
        <v>14</v>
      </c>
      <c r="B54" s="112" t="s">
        <v>567</v>
      </c>
      <c r="C54" s="126"/>
      <c r="D54" s="107" t="s">
        <v>85</v>
      </c>
      <c r="E54" s="125" t="s">
        <v>568</v>
      </c>
      <c r="F54" s="112" t="s">
        <v>569</v>
      </c>
      <c r="G54" s="127">
        <v>15000000</v>
      </c>
      <c r="H54" s="1" t="s">
        <v>139</v>
      </c>
      <c r="I54" s="45" t="s">
        <v>105</v>
      </c>
    </row>
    <row r="55" spans="1:12" ht="18.75" customHeight="1" x14ac:dyDescent="0.25">
      <c r="A55" s="1"/>
      <c r="B55" s="73"/>
      <c r="C55" s="74"/>
      <c r="D55" s="75"/>
      <c r="E55" s="76"/>
      <c r="F55" s="73"/>
      <c r="G55" s="71"/>
      <c r="H55" s="1"/>
      <c r="I55" s="45"/>
    </row>
    <row r="56" spans="1:12" ht="18.75" customHeight="1" x14ac:dyDescent="0.25">
      <c r="A56" s="1"/>
      <c r="B56" s="73"/>
      <c r="C56" s="74"/>
      <c r="D56" s="75"/>
      <c r="E56" s="76"/>
      <c r="F56" s="73"/>
      <c r="G56" s="71"/>
      <c r="H56" s="1"/>
      <c r="I56" s="45"/>
      <c r="J56" s="54">
        <f>SUM(G41:G56)</f>
        <v>287500000</v>
      </c>
      <c r="K56" s="5">
        <v>14</v>
      </c>
    </row>
    <row r="57" spans="1:12" ht="18.75" customHeight="1" x14ac:dyDescent="0.25">
      <c r="A57" s="1"/>
      <c r="B57" s="73"/>
      <c r="C57" s="74"/>
      <c r="D57" s="75"/>
      <c r="E57" s="76"/>
      <c r="F57" s="73"/>
      <c r="G57" s="71"/>
      <c r="H57" s="1"/>
      <c r="I57" s="45"/>
    </row>
    <row r="58" spans="1:12" ht="18.75" customHeight="1" x14ac:dyDescent="0.25">
      <c r="A58" s="1">
        <v>1</v>
      </c>
      <c r="B58" s="139" t="s">
        <v>734</v>
      </c>
      <c r="C58" s="74"/>
      <c r="D58" s="136" t="s">
        <v>670</v>
      </c>
      <c r="E58" s="76" t="s">
        <v>98</v>
      </c>
      <c r="F58" s="68" t="s">
        <v>735</v>
      </c>
      <c r="G58" s="141">
        <v>48200000</v>
      </c>
      <c r="H58" s="1" t="s">
        <v>106</v>
      </c>
      <c r="I58" s="45" t="s">
        <v>715</v>
      </c>
    </row>
    <row r="59" spans="1:12" ht="18.75" customHeight="1" x14ac:dyDescent="0.25">
      <c r="A59" s="1">
        <v>2</v>
      </c>
      <c r="B59" s="139" t="s">
        <v>743</v>
      </c>
      <c r="C59" s="74"/>
      <c r="D59" s="136" t="s">
        <v>89</v>
      </c>
      <c r="E59" s="76"/>
      <c r="F59" s="68" t="s">
        <v>744</v>
      </c>
      <c r="G59" s="141">
        <v>37100000</v>
      </c>
      <c r="H59" s="1" t="s">
        <v>106</v>
      </c>
      <c r="I59" s="45" t="s">
        <v>715</v>
      </c>
    </row>
    <row r="60" spans="1:12" ht="18.75" customHeight="1" x14ac:dyDescent="0.25">
      <c r="A60" s="1"/>
      <c r="B60" s="69"/>
      <c r="C60" s="66"/>
      <c r="D60" s="67"/>
      <c r="E60" s="70"/>
      <c r="F60" s="69"/>
      <c r="G60" s="71"/>
      <c r="H60" s="1"/>
      <c r="I60" s="45"/>
      <c r="J60" s="54">
        <f>SUM(G58:G60)</f>
        <v>85300000</v>
      </c>
      <c r="K60" s="5">
        <v>2</v>
      </c>
    </row>
    <row r="61" spans="1:12" x14ac:dyDescent="0.25">
      <c r="K61" s="239"/>
    </row>
    <row r="62" spans="1:12" ht="22.5" customHeight="1" x14ac:dyDescent="0.25">
      <c r="A62" s="5">
        <v>1</v>
      </c>
      <c r="B62" s="104" t="s">
        <v>1879</v>
      </c>
      <c r="C62" s="249"/>
      <c r="D62" s="120" t="s">
        <v>1880</v>
      </c>
      <c r="E62" s="249"/>
      <c r="F62" s="102" t="s">
        <v>1881</v>
      </c>
      <c r="G62" s="250">
        <v>100000000</v>
      </c>
      <c r="H62" s="1" t="s">
        <v>139</v>
      </c>
      <c r="I62" s="45" t="s">
        <v>1878</v>
      </c>
    </row>
    <row r="63" spans="1:12" ht="22.5" customHeight="1" x14ac:dyDescent="0.25">
      <c r="A63" s="54">
        <v>2</v>
      </c>
      <c r="B63" s="103" t="s">
        <v>1882</v>
      </c>
      <c r="C63" s="249"/>
      <c r="D63" s="251" t="s">
        <v>1883</v>
      </c>
      <c r="E63" s="249"/>
      <c r="F63" s="102" t="s">
        <v>1884</v>
      </c>
      <c r="G63" s="250">
        <v>100000000</v>
      </c>
      <c r="H63" s="1" t="s">
        <v>139</v>
      </c>
      <c r="I63" s="45" t="s">
        <v>1878</v>
      </c>
      <c r="J63" s="5"/>
      <c r="L63" s="5"/>
    </row>
    <row r="64" spans="1:12" x14ac:dyDescent="0.25">
      <c r="B64" s="54"/>
      <c r="C64" s="5"/>
      <c r="D64" s="5"/>
      <c r="E64" s="5"/>
      <c r="F64" s="5"/>
      <c r="G64" s="5"/>
      <c r="H64" s="5"/>
      <c r="I64" s="5"/>
      <c r="J64" s="93">
        <v>200000000</v>
      </c>
      <c r="K64" s="5">
        <v>2</v>
      </c>
      <c r="L64" s="5"/>
    </row>
    <row r="65" spans="1:12" ht="18.75" customHeight="1" x14ac:dyDescent="0.25">
      <c r="A65" s="255">
        <v>1</v>
      </c>
      <c r="B65" s="256" t="s">
        <v>1906</v>
      </c>
      <c r="C65" s="257"/>
      <c r="D65" s="258" t="s">
        <v>1907</v>
      </c>
      <c r="E65" s="256" t="s">
        <v>1908</v>
      </c>
      <c r="F65" s="256" t="s">
        <v>1909</v>
      </c>
      <c r="G65" s="259">
        <v>10000000</v>
      </c>
      <c r="H65" s="256" t="s">
        <v>1910</v>
      </c>
      <c r="I65" s="256" t="s">
        <v>1910</v>
      </c>
      <c r="J65" s="5"/>
      <c r="K65" s="239"/>
      <c r="L65" s="5"/>
    </row>
    <row r="66" spans="1:12" ht="18.75" customHeight="1" x14ac:dyDescent="0.25">
      <c r="A66" s="255">
        <v>2</v>
      </c>
      <c r="B66" s="256" t="s">
        <v>1911</v>
      </c>
      <c r="C66" s="257"/>
      <c r="D66" s="258" t="s">
        <v>1912</v>
      </c>
      <c r="E66" s="256" t="s">
        <v>1913</v>
      </c>
      <c r="F66" s="256" t="s">
        <v>1914</v>
      </c>
      <c r="G66" s="259">
        <v>10000000</v>
      </c>
      <c r="H66" s="256" t="s">
        <v>1910</v>
      </c>
      <c r="I66" s="256" t="s">
        <v>1910</v>
      </c>
      <c r="J66" s="5"/>
      <c r="L66" s="5"/>
    </row>
    <row r="67" spans="1:12" ht="18.75" customHeight="1" x14ac:dyDescent="0.25">
      <c r="A67" s="255">
        <v>3</v>
      </c>
      <c r="B67" s="256" t="s">
        <v>1915</v>
      </c>
      <c r="C67" s="257"/>
      <c r="D67" s="258" t="s">
        <v>1916</v>
      </c>
      <c r="E67" s="256"/>
      <c r="F67" s="256" t="s">
        <v>1917</v>
      </c>
      <c r="G67" s="260">
        <v>10000000</v>
      </c>
      <c r="H67" s="257" t="s">
        <v>1910</v>
      </c>
      <c r="I67" s="257" t="s">
        <v>1910</v>
      </c>
      <c r="J67" s="5"/>
      <c r="L67" s="5"/>
    </row>
    <row r="68" spans="1:12" x14ac:dyDescent="0.25">
      <c r="B68" s="54"/>
      <c r="C68" s="5"/>
      <c r="D68" s="5"/>
      <c r="E68" s="5"/>
      <c r="F68" s="5"/>
      <c r="G68" s="5"/>
      <c r="H68" s="5"/>
      <c r="I68" s="5"/>
      <c r="J68" s="261">
        <f>SUM(G65:G67)</f>
        <v>30000000</v>
      </c>
      <c r="K68" s="5">
        <v>3</v>
      </c>
      <c r="L68" s="5"/>
    </row>
    <row r="69" spans="1:12" x14ac:dyDescent="0.25">
      <c r="B69" s="54"/>
      <c r="C69" s="5"/>
      <c r="D69" s="5"/>
      <c r="E69" s="5"/>
      <c r="F69" s="5"/>
      <c r="G69" s="263">
        <f>SUM(G5:G67)</f>
        <v>1117902500</v>
      </c>
      <c r="H69" s="5"/>
      <c r="I69" s="5"/>
      <c r="J69" s="262">
        <f>SUM(J29,J40,J56,J60,J64,J68)</f>
        <v>1117902500</v>
      </c>
      <c r="K69" s="239">
        <f>SUM(K29,K40,K56,K60,K64,K68)</f>
        <v>55</v>
      </c>
      <c r="L69" s="5"/>
    </row>
    <row r="70" spans="1:12" x14ac:dyDescent="0.25">
      <c r="B70" s="54"/>
      <c r="C70" s="5"/>
      <c r="D70" s="5"/>
      <c r="E70" s="5"/>
      <c r="F70" s="5"/>
      <c r="G70" s="5"/>
      <c r="H70" s="5"/>
      <c r="I70" s="5"/>
      <c r="J70" s="5"/>
      <c r="L70" s="5"/>
    </row>
    <row r="71" spans="1:12" x14ac:dyDescent="0.25">
      <c r="B71" s="54"/>
      <c r="C71" s="5"/>
      <c r="D71" s="5"/>
      <c r="E71" s="5"/>
      <c r="F71" s="5"/>
      <c r="G71" s="5"/>
      <c r="H71" s="5"/>
      <c r="I71" s="5"/>
      <c r="J71" s="5"/>
      <c r="L71" s="5"/>
    </row>
    <row r="72" spans="1:12" x14ac:dyDescent="0.25">
      <c r="B72" s="54"/>
      <c r="C72" s="5"/>
      <c r="D72" s="5"/>
      <c r="E72" s="5"/>
      <c r="F72" s="5"/>
      <c r="G72" s="5"/>
      <c r="H72" s="5"/>
      <c r="I72" s="5"/>
      <c r="J72" s="5"/>
      <c r="L72" s="5"/>
    </row>
    <row r="73" spans="1:12" x14ac:dyDescent="0.25">
      <c r="B73" s="54"/>
      <c r="C73" s="5"/>
      <c r="D73" s="5"/>
      <c r="E73" s="5"/>
      <c r="F73" s="5"/>
      <c r="G73" s="5"/>
      <c r="H73" s="5"/>
      <c r="I73" s="5"/>
      <c r="J73" s="5"/>
      <c r="L73" s="5"/>
    </row>
    <row r="74" spans="1:12" x14ac:dyDescent="0.25">
      <c r="B74" s="54"/>
      <c r="C74" s="5"/>
      <c r="D74" s="5"/>
      <c r="E74" s="5"/>
      <c r="F74" s="5"/>
      <c r="G74" s="5"/>
      <c r="H74" s="5"/>
      <c r="I74" s="5"/>
      <c r="J74" s="5"/>
      <c r="L74" s="5"/>
    </row>
    <row r="75" spans="1:12" x14ac:dyDescent="0.25">
      <c r="B75" s="54"/>
      <c r="C75" s="5"/>
      <c r="D75" s="5"/>
      <c r="E75" s="5"/>
      <c r="F75" s="5"/>
      <c r="G75" s="5"/>
      <c r="H75" s="5"/>
      <c r="I75" s="5"/>
      <c r="J75" s="5"/>
      <c r="L75" s="5"/>
    </row>
    <row r="76" spans="1:12" x14ac:dyDescent="0.25">
      <c r="B76" s="54"/>
      <c r="C76" s="5"/>
      <c r="D76" s="5"/>
      <c r="E76" s="5"/>
      <c r="F76" s="5"/>
      <c r="G76" s="5"/>
      <c r="H76" s="5"/>
      <c r="I76" s="5"/>
      <c r="J76" s="5"/>
      <c r="L76" s="5"/>
    </row>
    <row r="77" spans="1:12" x14ac:dyDescent="0.25">
      <c r="B77" s="54"/>
      <c r="C77" s="5"/>
      <c r="D77" s="5"/>
      <c r="E77" s="5"/>
      <c r="F77" s="5"/>
      <c r="G77" s="5"/>
      <c r="H77" s="5"/>
      <c r="I77" s="5"/>
      <c r="J77" s="5"/>
      <c r="L77" s="5"/>
    </row>
    <row r="78" spans="1:12" x14ac:dyDescent="0.25">
      <c r="B78" s="54"/>
      <c r="C78" s="5"/>
      <c r="D78" s="5"/>
      <c r="E78" s="5"/>
      <c r="F78" s="5"/>
      <c r="G78" s="5"/>
      <c r="H78" s="5"/>
      <c r="I78" s="5"/>
      <c r="J78" s="5"/>
      <c r="L78" s="5"/>
    </row>
    <row r="79" spans="1:12" x14ac:dyDescent="0.25">
      <c r="B79" s="54"/>
      <c r="C79" s="5"/>
      <c r="D79" s="5"/>
      <c r="E79" s="5"/>
      <c r="F79" s="5"/>
      <c r="G79" s="5"/>
      <c r="H79" s="5"/>
      <c r="I79" s="5"/>
      <c r="J79" s="5"/>
      <c r="L79" s="5"/>
    </row>
    <row r="80" spans="1:12" x14ac:dyDescent="0.25">
      <c r="B80" s="54"/>
      <c r="C80" s="5"/>
      <c r="D80" s="5"/>
      <c r="E80" s="5"/>
      <c r="F80" s="5"/>
      <c r="G80" s="5"/>
      <c r="H80" s="5"/>
      <c r="I80" s="5"/>
      <c r="J80" s="5"/>
      <c r="L80" s="5"/>
    </row>
    <row r="81" spans="1:12" x14ac:dyDescent="0.25">
      <c r="B81" s="54"/>
      <c r="C81" s="5"/>
      <c r="D81" s="5"/>
      <c r="E81" s="5"/>
      <c r="F81" s="5"/>
      <c r="G81" s="5"/>
      <c r="H81" s="5"/>
      <c r="I81" s="5"/>
      <c r="J81" s="5"/>
      <c r="L81" s="5"/>
    </row>
    <row r="82" spans="1:12" x14ac:dyDescent="0.25">
      <c r="B82" s="54"/>
      <c r="C82" s="5"/>
      <c r="D82" s="5"/>
      <c r="E82" s="5"/>
      <c r="F82" s="5"/>
      <c r="G82" s="5"/>
      <c r="H82" s="5"/>
      <c r="I82" s="5"/>
      <c r="J82" s="5"/>
      <c r="L82" s="5"/>
    </row>
    <row r="83" spans="1:12" x14ac:dyDescent="0.25">
      <c r="B83" s="54"/>
      <c r="C83" s="5"/>
      <c r="D83" s="5"/>
      <c r="E83" s="5"/>
      <c r="F83" s="5"/>
      <c r="G83" s="5"/>
      <c r="H83" s="5"/>
      <c r="I83" s="5"/>
      <c r="J83" s="5"/>
      <c r="L83" s="5"/>
    </row>
    <row r="84" spans="1:12" x14ac:dyDescent="0.25">
      <c r="B84" s="54"/>
      <c r="C84" s="5"/>
      <c r="D84" s="5"/>
      <c r="E84" s="5"/>
      <c r="F84" s="5"/>
      <c r="G84" s="5"/>
      <c r="H84" s="5"/>
      <c r="I84" s="5"/>
      <c r="J84" s="5"/>
      <c r="L84" s="5"/>
    </row>
    <row r="85" spans="1:12" x14ac:dyDescent="0.25">
      <c r="A85" s="54"/>
      <c r="B85" s="5"/>
      <c r="C85" s="54"/>
      <c r="D85" s="5"/>
      <c r="E85" s="5"/>
      <c r="F85" s="5"/>
      <c r="G85" s="5"/>
      <c r="H85" s="5"/>
      <c r="I85" s="5"/>
      <c r="J85" s="5"/>
      <c r="L85" s="5"/>
    </row>
    <row r="86" spans="1:12" x14ac:dyDescent="0.25">
      <c r="A86" s="54"/>
      <c r="B86" s="5"/>
      <c r="C86" s="54"/>
      <c r="D86" s="5"/>
      <c r="E86" s="5"/>
      <c r="F86" s="5"/>
      <c r="G86" s="5"/>
      <c r="H86" s="5"/>
      <c r="I86" s="5"/>
      <c r="J86" s="5"/>
      <c r="L86" s="5"/>
    </row>
    <row r="87" spans="1:12" x14ac:dyDescent="0.25">
      <c r="A87" s="54"/>
      <c r="B87" s="5"/>
      <c r="C87" s="54"/>
      <c r="D87" s="5"/>
      <c r="E87" s="5"/>
      <c r="F87" s="5"/>
      <c r="G87" s="5"/>
      <c r="H87" s="5"/>
      <c r="I87" s="5"/>
      <c r="J87" s="5"/>
      <c r="L87" s="5"/>
    </row>
    <row r="88" spans="1:12" x14ac:dyDescent="0.25">
      <c r="A88" s="54"/>
      <c r="B88" s="5"/>
      <c r="C88" s="54"/>
      <c r="D88" s="5"/>
      <c r="E88" s="5"/>
      <c r="F88" s="5"/>
      <c r="G88" s="5"/>
      <c r="H88" s="5"/>
      <c r="I88" s="5"/>
      <c r="J88" s="5"/>
      <c r="L88" s="5"/>
    </row>
    <row r="89" spans="1:12" x14ac:dyDescent="0.25">
      <c r="A89" s="54"/>
      <c r="B89" s="5"/>
      <c r="C89" s="54"/>
      <c r="D89" s="5"/>
      <c r="E89" s="5"/>
      <c r="F89" s="5"/>
      <c r="G89" s="5"/>
      <c r="H89" s="5"/>
      <c r="I89" s="5"/>
      <c r="J89" s="5"/>
      <c r="L89" s="5"/>
    </row>
    <row r="90" spans="1:12" x14ac:dyDescent="0.25">
      <c r="A90" s="54"/>
      <c r="B90" s="5"/>
      <c r="C90" s="54"/>
      <c r="D90" s="5"/>
      <c r="E90" s="5"/>
      <c r="F90" s="5"/>
      <c r="G90" s="5"/>
      <c r="H90" s="5"/>
      <c r="I90" s="5"/>
      <c r="J90" s="5"/>
      <c r="L90" s="5"/>
    </row>
    <row r="91" spans="1:12" x14ac:dyDescent="0.25">
      <c r="A91" s="54"/>
      <c r="B91" s="5"/>
      <c r="C91" s="54"/>
      <c r="D91" s="5"/>
      <c r="E91" s="5"/>
      <c r="F91" s="5"/>
      <c r="G91" s="5"/>
      <c r="H91" s="5"/>
      <c r="I91" s="5"/>
      <c r="J91" s="5"/>
      <c r="L91" s="5"/>
    </row>
    <row r="92" spans="1:12" x14ac:dyDescent="0.25">
      <c r="A92" s="54"/>
      <c r="B92" s="5"/>
      <c r="C92" s="54"/>
      <c r="D92" s="5"/>
      <c r="E92" s="5"/>
      <c r="F92" s="5"/>
      <c r="G92" s="5"/>
      <c r="H92" s="5"/>
      <c r="I92" s="5"/>
      <c r="J92" s="5"/>
      <c r="L92" s="5"/>
    </row>
    <row r="93" spans="1:12" x14ac:dyDescent="0.25">
      <c r="A93" s="54"/>
      <c r="B93" s="5"/>
      <c r="C93" s="54"/>
      <c r="D93" s="5"/>
      <c r="E93" s="5"/>
      <c r="F93" s="5"/>
      <c r="G93" s="5"/>
      <c r="H93" s="5"/>
      <c r="I93" s="5"/>
      <c r="J93" s="5"/>
      <c r="L93" s="5"/>
    </row>
    <row r="94" spans="1:12" x14ac:dyDescent="0.25">
      <c r="A94" s="54"/>
      <c r="B94" s="5"/>
      <c r="C94" s="54"/>
      <c r="D94" s="5"/>
      <c r="E94" s="5"/>
      <c r="F94" s="5"/>
      <c r="G94" s="5"/>
      <c r="H94" s="5"/>
      <c r="I94" s="5"/>
      <c r="J94" s="5"/>
      <c r="L94" s="5"/>
    </row>
    <row r="95" spans="1:12" x14ac:dyDescent="0.25">
      <c r="A95" s="54"/>
      <c r="B95" s="5"/>
      <c r="C95" s="54"/>
      <c r="D95" s="5"/>
      <c r="E95" s="5"/>
      <c r="F95" s="5"/>
      <c r="G95" s="5"/>
      <c r="H95" s="5"/>
      <c r="I95" s="5"/>
      <c r="J95" s="5"/>
      <c r="L95" s="5"/>
    </row>
    <row r="96" spans="1:12" x14ac:dyDescent="0.25">
      <c r="A96" s="54"/>
      <c r="B96" s="5"/>
      <c r="C96" s="54"/>
      <c r="D96" s="5"/>
      <c r="E96" s="5"/>
      <c r="F96" s="5"/>
      <c r="G96" s="5"/>
      <c r="H96" s="5"/>
      <c r="I96" s="5"/>
      <c r="J96" s="5"/>
      <c r="L96" s="5"/>
    </row>
    <row r="97" spans="1:12" x14ac:dyDescent="0.25">
      <c r="A97" s="54"/>
      <c r="B97" s="5"/>
      <c r="C97" s="54"/>
      <c r="D97" s="5"/>
      <c r="E97" s="5"/>
      <c r="F97" s="5"/>
      <c r="G97" s="5"/>
      <c r="H97" s="5"/>
      <c r="I97" s="5"/>
      <c r="J97" s="5"/>
      <c r="L97" s="5"/>
    </row>
    <row r="98" spans="1:12" x14ac:dyDescent="0.25">
      <c r="A98" s="54"/>
      <c r="B98" s="5"/>
      <c r="C98" s="54"/>
      <c r="D98" s="5"/>
      <c r="E98" s="5"/>
      <c r="F98" s="5"/>
      <c r="G98" s="5"/>
      <c r="H98" s="5"/>
      <c r="I98" s="5"/>
      <c r="J98" s="5"/>
      <c r="L98" s="5"/>
    </row>
    <row r="99" spans="1:12" x14ac:dyDescent="0.25">
      <c r="A99" s="54"/>
      <c r="B99" s="5"/>
      <c r="C99" s="54"/>
      <c r="D99" s="5"/>
      <c r="E99" s="5"/>
      <c r="F99" s="5"/>
      <c r="G99" s="5"/>
      <c r="H99" s="5"/>
      <c r="I99" s="5"/>
      <c r="J99" s="5"/>
      <c r="L99" s="5"/>
    </row>
    <row r="100" spans="1:12" x14ac:dyDescent="0.25">
      <c r="A100" s="54"/>
      <c r="B100" s="5"/>
      <c r="C100" s="54"/>
      <c r="D100" s="5"/>
      <c r="E100" s="5"/>
      <c r="F100" s="5"/>
      <c r="G100" s="5"/>
      <c r="H100" s="5"/>
      <c r="I100" s="5"/>
      <c r="J100" s="5"/>
      <c r="L100" s="5"/>
    </row>
    <row r="101" spans="1:12" x14ac:dyDescent="0.25">
      <c r="A101" s="54"/>
      <c r="B101" s="5"/>
      <c r="C101" s="54"/>
      <c r="D101" s="5"/>
      <c r="E101" s="5"/>
      <c r="F101" s="5"/>
      <c r="G101" s="5"/>
      <c r="H101" s="5"/>
      <c r="I101" s="5"/>
      <c r="J101" s="5"/>
      <c r="L101" s="5"/>
    </row>
    <row r="102" spans="1:12" x14ac:dyDescent="0.25">
      <c r="A102" s="54"/>
      <c r="B102" s="5"/>
      <c r="C102" s="54"/>
      <c r="D102" s="5"/>
      <c r="E102" s="5"/>
      <c r="F102" s="5"/>
      <c r="G102" s="5"/>
      <c r="H102" s="5"/>
      <c r="I102" s="5"/>
      <c r="J102" s="5"/>
      <c r="L102" s="5"/>
    </row>
    <row r="103" spans="1:12" x14ac:dyDescent="0.25">
      <c r="A103" s="54"/>
      <c r="B103" s="5"/>
      <c r="C103" s="54"/>
      <c r="D103" s="5"/>
      <c r="E103" s="5"/>
      <c r="F103" s="5"/>
      <c r="G103" s="5"/>
      <c r="H103" s="5"/>
      <c r="I103" s="5"/>
      <c r="J103" s="5"/>
      <c r="L103" s="5"/>
    </row>
    <row r="104" spans="1:12" x14ac:dyDescent="0.25">
      <c r="A104" s="54"/>
      <c r="B104" s="5"/>
      <c r="C104" s="54"/>
      <c r="D104" s="5"/>
      <c r="E104" s="5"/>
      <c r="F104" s="5"/>
      <c r="G104" s="5"/>
      <c r="H104" s="5"/>
      <c r="I104" s="5"/>
      <c r="J104" s="5"/>
      <c r="L104" s="5"/>
    </row>
    <row r="105" spans="1:12" x14ac:dyDescent="0.25">
      <c r="A105" s="54"/>
      <c r="B105" s="5"/>
      <c r="C105" s="54"/>
      <c r="D105" s="5"/>
      <c r="E105" s="5"/>
      <c r="F105" s="5"/>
      <c r="G105" s="5"/>
      <c r="H105" s="5"/>
      <c r="I105" s="5"/>
      <c r="J105" s="5"/>
      <c r="L105" s="5"/>
    </row>
    <row r="106" spans="1:12" x14ac:dyDescent="0.25">
      <c r="A106" s="54"/>
      <c r="B106" s="5"/>
      <c r="C106" s="54"/>
      <c r="D106" s="5"/>
      <c r="E106" s="5"/>
      <c r="F106" s="5"/>
      <c r="G106" s="5"/>
      <c r="H106" s="5"/>
      <c r="I106" s="5"/>
      <c r="J106" s="5"/>
      <c r="L106" s="5"/>
    </row>
    <row r="107" spans="1:12" x14ac:dyDescent="0.25">
      <c r="A107" s="54"/>
      <c r="B107" s="5"/>
      <c r="C107" s="54"/>
      <c r="D107" s="5"/>
      <c r="E107" s="5"/>
      <c r="F107" s="5"/>
      <c r="G107" s="5"/>
      <c r="H107" s="5"/>
      <c r="I107" s="5"/>
      <c r="J107" s="5"/>
      <c r="L107" s="5"/>
    </row>
    <row r="108" spans="1:12" x14ac:dyDescent="0.25">
      <c r="A108" s="54"/>
      <c r="B108" s="5"/>
      <c r="C108" s="54"/>
      <c r="D108" s="5"/>
      <c r="E108" s="5"/>
      <c r="F108" s="5"/>
      <c r="G108" s="5"/>
      <c r="H108" s="5"/>
      <c r="I108" s="5"/>
      <c r="J108" s="5"/>
      <c r="L108" s="5"/>
    </row>
    <row r="109" spans="1:12" x14ac:dyDescent="0.25">
      <c r="A109" s="54"/>
      <c r="B109" s="5"/>
      <c r="C109" s="54"/>
      <c r="D109" s="5"/>
      <c r="E109" s="5"/>
      <c r="F109" s="5"/>
      <c r="G109" s="5"/>
      <c r="H109" s="5"/>
      <c r="I109" s="5"/>
      <c r="J109" s="5"/>
      <c r="L109" s="5"/>
    </row>
    <row r="110" spans="1:12" x14ac:dyDescent="0.25">
      <c r="A110" s="54"/>
      <c r="B110" s="5"/>
      <c r="C110" s="54"/>
      <c r="D110" s="5"/>
      <c r="E110" s="5"/>
      <c r="F110" s="5"/>
      <c r="G110" s="5"/>
      <c r="H110" s="5"/>
      <c r="I110" s="5"/>
      <c r="J110" s="5"/>
      <c r="L110" s="5"/>
    </row>
    <row r="111" spans="1:12" x14ac:dyDescent="0.25">
      <c r="A111" s="54"/>
      <c r="B111" s="5"/>
      <c r="C111" s="54"/>
      <c r="D111" s="5"/>
      <c r="E111" s="5"/>
      <c r="F111" s="5"/>
      <c r="G111" s="5"/>
      <c r="H111" s="5"/>
      <c r="I111" s="5"/>
      <c r="J111" s="5"/>
      <c r="L111" s="5"/>
    </row>
    <row r="112" spans="1:12" x14ac:dyDescent="0.25">
      <c r="A112" s="54"/>
      <c r="B112" s="5"/>
      <c r="C112" s="54"/>
      <c r="D112" s="5"/>
      <c r="E112" s="5"/>
      <c r="F112" s="5"/>
      <c r="G112" s="5"/>
      <c r="H112" s="5"/>
      <c r="I112" s="5"/>
      <c r="J112" s="5"/>
      <c r="L112" s="5"/>
    </row>
    <row r="113" spans="1:12" x14ac:dyDescent="0.25">
      <c r="A113" s="54"/>
      <c r="B113" s="5"/>
      <c r="C113" s="54"/>
      <c r="D113" s="5"/>
      <c r="E113" s="5"/>
      <c r="F113" s="5"/>
      <c r="G113" s="5"/>
      <c r="H113" s="5"/>
      <c r="I113" s="5"/>
      <c r="J113" s="5"/>
      <c r="L113" s="5"/>
    </row>
    <row r="114" spans="1:12" x14ac:dyDescent="0.25">
      <c r="A114" s="54"/>
      <c r="B114" s="5"/>
      <c r="C114" s="54"/>
      <c r="D114" s="5"/>
      <c r="E114" s="5"/>
      <c r="F114" s="5"/>
      <c r="G114" s="5"/>
      <c r="H114" s="5"/>
      <c r="I114" s="5"/>
      <c r="J114" s="5"/>
      <c r="L114" s="5"/>
    </row>
    <row r="115" spans="1:12" x14ac:dyDescent="0.25">
      <c r="A115" s="54"/>
      <c r="B115" s="5"/>
      <c r="C115" s="54"/>
      <c r="D115" s="5"/>
      <c r="E115" s="5"/>
      <c r="F115" s="5"/>
      <c r="G115" s="5"/>
      <c r="H115" s="5"/>
      <c r="I115" s="5"/>
      <c r="J115" s="5"/>
      <c r="L115" s="5"/>
    </row>
    <row r="116" spans="1:12" x14ac:dyDescent="0.25">
      <c r="A116" s="54"/>
      <c r="B116" s="5"/>
      <c r="C116" s="54"/>
      <c r="D116" s="5"/>
      <c r="E116" s="5"/>
      <c r="F116" s="5"/>
      <c r="G116" s="5"/>
      <c r="H116" s="5"/>
      <c r="I116" s="5"/>
      <c r="J116" s="5"/>
      <c r="L116" s="5"/>
    </row>
    <row r="117" spans="1:12" x14ac:dyDescent="0.25">
      <c r="A117" s="54"/>
      <c r="B117" s="5"/>
      <c r="C117" s="54"/>
      <c r="D117" s="5"/>
      <c r="E117" s="5"/>
      <c r="F117" s="5"/>
      <c r="G117" s="5"/>
      <c r="H117" s="5"/>
      <c r="I117" s="5"/>
      <c r="J117" s="5"/>
      <c r="L117" s="5"/>
    </row>
    <row r="118" spans="1:12" x14ac:dyDescent="0.25">
      <c r="A118" s="54"/>
      <c r="B118" s="5"/>
      <c r="C118" s="54"/>
      <c r="D118" s="5"/>
      <c r="E118" s="5"/>
      <c r="F118" s="5"/>
      <c r="G118" s="5"/>
      <c r="H118" s="5"/>
      <c r="I118" s="5"/>
      <c r="J118" s="5"/>
      <c r="L118" s="5"/>
    </row>
    <row r="119" spans="1:12" x14ac:dyDescent="0.25">
      <c r="A119" s="54"/>
      <c r="B119" s="5"/>
      <c r="C119" s="54"/>
      <c r="D119" s="5"/>
      <c r="E119" s="5"/>
      <c r="F119" s="5"/>
      <c r="G119" s="5"/>
      <c r="H119" s="5"/>
      <c r="I119" s="5"/>
      <c r="J119" s="5"/>
      <c r="L119" s="5"/>
    </row>
    <row r="120" spans="1:12" x14ac:dyDescent="0.25">
      <c r="A120" s="54"/>
      <c r="B120" s="5"/>
      <c r="C120" s="54"/>
      <c r="D120" s="5"/>
      <c r="E120" s="5"/>
      <c r="F120" s="5"/>
      <c r="G120" s="5"/>
      <c r="H120" s="5"/>
      <c r="I120" s="5"/>
      <c r="J120" s="5"/>
      <c r="L120" s="5"/>
    </row>
    <row r="121" spans="1:12" x14ac:dyDescent="0.25">
      <c r="A121" s="54"/>
      <c r="B121" s="5"/>
      <c r="C121" s="54"/>
      <c r="D121" s="5"/>
      <c r="E121" s="5"/>
      <c r="F121" s="5"/>
      <c r="G121" s="5"/>
      <c r="H121" s="5"/>
      <c r="I121" s="5"/>
      <c r="J121" s="5"/>
      <c r="L121" s="5"/>
    </row>
    <row r="122" spans="1:12" x14ac:dyDescent="0.25">
      <c r="A122" s="54"/>
      <c r="B122" s="5"/>
      <c r="C122" s="54"/>
      <c r="D122" s="5"/>
      <c r="E122" s="5"/>
      <c r="F122" s="5"/>
      <c r="G122" s="5"/>
      <c r="H122" s="5"/>
      <c r="I122" s="5"/>
      <c r="J122" s="5"/>
      <c r="L122" s="5"/>
    </row>
    <row r="123" spans="1:12" x14ac:dyDescent="0.25">
      <c r="A123" s="54"/>
      <c r="B123" s="5"/>
      <c r="C123" s="54"/>
      <c r="D123" s="5"/>
      <c r="E123" s="5"/>
      <c r="F123" s="5"/>
      <c r="G123" s="5"/>
      <c r="H123" s="5"/>
      <c r="I123" s="5"/>
      <c r="J123" s="5"/>
      <c r="L123" s="5"/>
    </row>
    <row r="124" spans="1:12" x14ac:dyDescent="0.25">
      <c r="A124" s="54"/>
      <c r="B124" s="5"/>
      <c r="C124" s="54"/>
      <c r="D124" s="5"/>
      <c r="E124" s="5"/>
      <c r="F124" s="5"/>
      <c r="G124" s="5"/>
      <c r="H124" s="5"/>
      <c r="I124" s="5"/>
      <c r="J124" s="5"/>
      <c r="L124" s="5"/>
    </row>
    <row r="125" spans="1:12" x14ac:dyDescent="0.25">
      <c r="A125" s="54"/>
      <c r="B125" s="5"/>
      <c r="C125" s="54"/>
      <c r="D125" s="5"/>
      <c r="E125" s="5"/>
      <c r="F125" s="5"/>
      <c r="G125" s="5"/>
      <c r="H125" s="5"/>
      <c r="I125" s="5"/>
      <c r="J125" s="5"/>
      <c r="L125" s="5"/>
    </row>
    <row r="126" spans="1:12" x14ac:dyDescent="0.25">
      <c r="A126" s="54"/>
      <c r="B126" s="5"/>
      <c r="C126" s="54"/>
      <c r="D126" s="5"/>
      <c r="E126" s="5"/>
      <c r="F126" s="5"/>
      <c r="G126" s="5"/>
      <c r="H126" s="5"/>
      <c r="I126" s="5"/>
      <c r="J126" s="5"/>
      <c r="L126" s="5"/>
    </row>
    <row r="127" spans="1:12" x14ac:dyDescent="0.25">
      <c r="A127" s="54"/>
      <c r="B127" s="5"/>
      <c r="C127" s="54"/>
      <c r="D127" s="5"/>
      <c r="E127" s="5"/>
      <c r="F127" s="5"/>
      <c r="G127" s="5"/>
      <c r="H127" s="5"/>
      <c r="I127" s="5"/>
      <c r="J127" s="5"/>
      <c r="L127" s="5"/>
    </row>
    <row r="128" spans="1:12" x14ac:dyDescent="0.25">
      <c r="A128" s="54"/>
      <c r="B128" s="5"/>
      <c r="C128" s="54"/>
      <c r="D128" s="5"/>
      <c r="E128" s="5"/>
      <c r="F128" s="5"/>
      <c r="G128" s="5"/>
      <c r="H128" s="5"/>
      <c r="I128" s="5"/>
      <c r="J128" s="5"/>
      <c r="L128" s="5"/>
    </row>
    <row r="129" spans="1:12" x14ac:dyDescent="0.25">
      <c r="A129" s="54"/>
      <c r="B129" s="5"/>
      <c r="C129" s="54"/>
      <c r="D129" s="5"/>
      <c r="E129" s="5"/>
      <c r="F129" s="5"/>
      <c r="G129" s="5"/>
      <c r="H129" s="5"/>
      <c r="I129" s="5"/>
      <c r="J129" s="5"/>
      <c r="L129" s="5"/>
    </row>
    <row r="130" spans="1:12" x14ac:dyDescent="0.25">
      <c r="A130" s="54"/>
      <c r="B130" s="5"/>
      <c r="C130" s="54"/>
      <c r="D130" s="5"/>
      <c r="E130" s="5"/>
      <c r="F130" s="5"/>
      <c r="G130" s="5"/>
      <c r="H130" s="5"/>
      <c r="I130" s="5"/>
      <c r="J130" s="5"/>
      <c r="L130" s="5"/>
    </row>
    <row r="131" spans="1:12" x14ac:dyDescent="0.25">
      <c r="A131" s="54"/>
      <c r="B131" s="5"/>
      <c r="C131" s="54"/>
      <c r="D131" s="5"/>
      <c r="E131" s="5"/>
      <c r="F131" s="5"/>
      <c r="G131" s="5"/>
      <c r="H131" s="5"/>
      <c r="I131" s="5"/>
      <c r="J131" s="5"/>
      <c r="L131" s="5"/>
    </row>
    <row r="132" spans="1:12" x14ac:dyDescent="0.25">
      <c r="A132" s="54"/>
      <c r="B132" s="5"/>
      <c r="C132" s="54"/>
      <c r="D132" s="5"/>
      <c r="E132" s="5"/>
      <c r="F132" s="5"/>
      <c r="G132" s="5"/>
      <c r="H132" s="5"/>
      <c r="I132" s="5"/>
      <c r="J132" s="5"/>
      <c r="L132" s="5"/>
    </row>
    <row r="133" spans="1:12" x14ac:dyDescent="0.25">
      <c r="A133" s="54"/>
      <c r="B133" s="5"/>
      <c r="C133" s="54"/>
      <c r="D133" s="5"/>
      <c r="E133" s="5"/>
      <c r="F133" s="5"/>
      <c r="G133" s="5"/>
      <c r="H133" s="5"/>
      <c r="I133" s="5"/>
      <c r="J133" s="5"/>
      <c r="L133" s="5"/>
    </row>
    <row r="134" spans="1:12" x14ac:dyDescent="0.25">
      <c r="A134" s="54"/>
      <c r="B134" s="5"/>
      <c r="C134" s="54"/>
      <c r="D134" s="5"/>
      <c r="E134" s="5"/>
      <c r="F134" s="5"/>
      <c r="G134" s="5"/>
      <c r="H134" s="5"/>
      <c r="I134" s="5"/>
      <c r="J134" s="5"/>
      <c r="L134" s="5"/>
    </row>
    <row r="135" spans="1:12" x14ac:dyDescent="0.25">
      <c r="A135" s="54"/>
      <c r="B135" s="5"/>
      <c r="C135" s="54"/>
      <c r="D135" s="5"/>
      <c r="E135" s="5"/>
      <c r="F135" s="5"/>
      <c r="G135" s="5"/>
      <c r="H135" s="5"/>
      <c r="I135" s="5"/>
      <c r="J135" s="5"/>
      <c r="L135" s="5"/>
    </row>
    <row r="136" spans="1:12" x14ac:dyDescent="0.25">
      <c r="A136" s="54"/>
      <c r="B136" s="5"/>
      <c r="C136" s="54"/>
      <c r="D136" s="5"/>
      <c r="E136" s="5"/>
      <c r="F136" s="5"/>
      <c r="G136" s="5"/>
      <c r="H136" s="5"/>
      <c r="I136" s="5"/>
      <c r="J136" s="5"/>
      <c r="L136" s="5"/>
    </row>
    <row r="137" spans="1:12" x14ac:dyDescent="0.25">
      <c r="A137" s="54"/>
      <c r="B137" s="5"/>
      <c r="C137" s="54"/>
      <c r="D137" s="5"/>
      <c r="E137" s="5"/>
      <c r="F137" s="5"/>
      <c r="G137" s="5"/>
      <c r="H137" s="5"/>
      <c r="I137" s="5"/>
      <c r="J137" s="5"/>
      <c r="L137" s="5"/>
    </row>
    <row r="138" spans="1:12" x14ac:dyDescent="0.25">
      <c r="A138" s="54"/>
      <c r="B138" s="5"/>
      <c r="C138" s="54"/>
      <c r="D138" s="5"/>
      <c r="E138" s="5"/>
      <c r="F138" s="5"/>
      <c r="G138" s="5"/>
      <c r="H138" s="5"/>
      <c r="I138" s="5"/>
      <c r="J138" s="5"/>
      <c r="L138" s="5"/>
    </row>
    <row r="139" spans="1:12" x14ac:dyDescent="0.25">
      <c r="A139" s="54"/>
      <c r="B139" s="5"/>
      <c r="C139" s="54"/>
      <c r="D139" s="5"/>
      <c r="E139" s="5"/>
      <c r="F139" s="5"/>
      <c r="G139" s="5"/>
      <c r="H139" s="5"/>
      <c r="I139" s="5"/>
      <c r="J139" s="5"/>
      <c r="L139" s="5"/>
    </row>
    <row r="140" spans="1:12" x14ac:dyDescent="0.25">
      <c r="A140" s="54"/>
      <c r="B140" s="5"/>
      <c r="C140" s="54"/>
      <c r="D140" s="5"/>
      <c r="E140" s="5"/>
      <c r="F140" s="5"/>
      <c r="G140" s="5"/>
      <c r="H140" s="5"/>
      <c r="I140" s="5"/>
      <c r="J140" s="5"/>
      <c r="L140" s="5"/>
    </row>
    <row r="141" spans="1:12" x14ac:dyDescent="0.25">
      <c r="A141" s="54"/>
      <c r="B141" s="5"/>
      <c r="C141" s="54"/>
      <c r="D141" s="5"/>
      <c r="E141" s="5"/>
      <c r="F141" s="5"/>
      <c r="G141" s="5"/>
      <c r="H141" s="5"/>
      <c r="I141" s="5"/>
      <c r="J141" s="5"/>
      <c r="L141" s="5"/>
    </row>
    <row r="142" spans="1:12" x14ac:dyDescent="0.25">
      <c r="A142" s="54"/>
      <c r="B142" s="5"/>
      <c r="C142" s="54"/>
      <c r="D142" s="5"/>
      <c r="E142" s="5"/>
      <c r="F142" s="5"/>
      <c r="G142" s="5"/>
      <c r="H142" s="5"/>
      <c r="I142" s="5"/>
      <c r="J142" s="5"/>
      <c r="L142" s="5"/>
    </row>
    <row r="143" spans="1:12" x14ac:dyDescent="0.25">
      <c r="A143" s="54"/>
      <c r="B143" s="5"/>
      <c r="C143" s="54"/>
      <c r="D143" s="5"/>
      <c r="E143" s="5"/>
      <c r="F143" s="5"/>
      <c r="G143" s="5"/>
      <c r="H143" s="5"/>
      <c r="I143" s="5"/>
      <c r="J143" s="5"/>
      <c r="L143" s="5"/>
    </row>
    <row r="144" spans="1:12" x14ac:dyDescent="0.25">
      <c r="A144" s="54"/>
      <c r="B144" s="5"/>
      <c r="C144" s="54"/>
      <c r="D144" s="5"/>
      <c r="E144" s="5"/>
      <c r="F144" s="5"/>
      <c r="G144" s="5"/>
      <c r="H144" s="5"/>
      <c r="I144" s="5"/>
      <c r="J144" s="5"/>
      <c r="L144" s="5"/>
    </row>
    <row r="145" spans="1:12" x14ac:dyDescent="0.25">
      <c r="A145" s="54"/>
      <c r="B145" s="5"/>
      <c r="C145" s="54"/>
      <c r="D145" s="5"/>
      <c r="E145" s="5"/>
      <c r="F145" s="5"/>
      <c r="G145" s="5"/>
      <c r="H145" s="5"/>
      <c r="I145" s="5"/>
      <c r="J145" s="5"/>
      <c r="L145" s="5"/>
    </row>
    <row r="146" spans="1:12" x14ac:dyDescent="0.25">
      <c r="A146" s="54"/>
      <c r="B146" s="5"/>
      <c r="C146" s="54"/>
      <c r="D146" s="5"/>
      <c r="E146" s="5"/>
      <c r="F146" s="5"/>
      <c r="G146" s="5"/>
      <c r="H146" s="5"/>
      <c r="I146" s="5"/>
      <c r="J146" s="5"/>
      <c r="L146" s="5"/>
    </row>
    <row r="147" spans="1:12" x14ac:dyDescent="0.25">
      <c r="A147" s="54"/>
      <c r="B147" s="5"/>
      <c r="C147" s="54"/>
      <c r="D147" s="5"/>
      <c r="E147" s="5"/>
      <c r="F147" s="5"/>
      <c r="G147" s="5"/>
      <c r="H147" s="5"/>
      <c r="I147" s="5"/>
      <c r="J147" s="5"/>
      <c r="L147" s="5"/>
    </row>
    <row r="148" spans="1:12" x14ac:dyDescent="0.25">
      <c r="A148" s="54"/>
      <c r="B148" s="5"/>
      <c r="C148" s="54"/>
      <c r="D148" s="5"/>
      <c r="E148" s="5"/>
      <c r="F148" s="5"/>
      <c r="G148" s="5"/>
      <c r="H148" s="5"/>
      <c r="I148" s="5"/>
      <c r="J148" s="5"/>
      <c r="L148" s="5"/>
    </row>
    <row r="149" spans="1:12" x14ac:dyDescent="0.25">
      <c r="A149" s="54"/>
      <c r="B149" s="5"/>
      <c r="C149" s="54"/>
      <c r="D149" s="5"/>
      <c r="E149" s="5"/>
      <c r="F149" s="5"/>
      <c r="G149" s="5"/>
      <c r="H149" s="5"/>
      <c r="I149" s="5"/>
      <c r="J149" s="5"/>
      <c r="L149" s="5"/>
    </row>
    <row r="150" spans="1:12" x14ac:dyDescent="0.25">
      <c r="A150" s="54"/>
      <c r="B150" s="5"/>
      <c r="C150" s="54"/>
      <c r="D150" s="5"/>
      <c r="E150" s="5"/>
      <c r="F150" s="5"/>
      <c r="G150" s="5"/>
      <c r="H150" s="5"/>
      <c r="I150" s="5"/>
      <c r="J150" s="5"/>
      <c r="L150" s="5"/>
    </row>
    <row r="151" spans="1:12" x14ac:dyDescent="0.25">
      <c r="A151" s="54"/>
      <c r="B151" s="5"/>
      <c r="C151" s="54"/>
      <c r="D151" s="5"/>
      <c r="E151" s="5"/>
      <c r="F151" s="5"/>
      <c r="G151" s="5"/>
      <c r="H151" s="5"/>
      <c r="I151" s="5"/>
      <c r="J151" s="5"/>
      <c r="L151" s="5"/>
    </row>
    <row r="152" spans="1:12" x14ac:dyDescent="0.25">
      <c r="A152" s="54"/>
      <c r="B152" s="5"/>
      <c r="C152" s="54"/>
      <c r="D152" s="5"/>
      <c r="E152" s="5"/>
      <c r="F152" s="5"/>
      <c r="G152" s="5"/>
      <c r="H152" s="5"/>
      <c r="I152" s="5"/>
      <c r="J152" s="5"/>
      <c r="L152" s="5"/>
    </row>
    <row r="153" spans="1:12" x14ac:dyDescent="0.25">
      <c r="A153" s="54"/>
      <c r="B153" s="5"/>
      <c r="C153" s="54"/>
      <c r="D153" s="5"/>
      <c r="E153" s="5"/>
      <c r="F153" s="5"/>
      <c r="G153" s="5"/>
      <c r="H153" s="5"/>
      <c r="I153" s="5"/>
      <c r="J153" s="5"/>
      <c r="L153" s="5"/>
    </row>
    <row r="154" spans="1:12" x14ac:dyDescent="0.25">
      <c r="A154" s="54"/>
      <c r="B154" s="5"/>
      <c r="C154" s="54"/>
      <c r="D154" s="5"/>
      <c r="E154" s="5"/>
      <c r="F154" s="5"/>
      <c r="G154" s="5"/>
      <c r="H154" s="5"/>
      <c r="I154" s="5"/>
      <c r="J154" s="5"/>
      <c r="L154" s="5"/>
    </row>
    <row r="155" spans="1:12" x14ac:dyDescent="0.25">
      <c r="A155" s="54"/>
      <c r="B155" s="5"/>
      <c r="C155" s="54"/>
      <c r="D155" s="5"/>
      <c r="E155" s="5"/>
      <c r="F155" s="5"/>
      <c r="G155" s="5"/>
      <c r="H155" s="5"/>
      <c r="I155" s="5"/>
      <c r="J155" s="5"/>
      <c r="L155" s="5"/>
    </row>
    <row r="156" spans="1:12" x14ac:dyDescent="0.25">
      <c r="A156" s="54"/>
      <c r="B156" s="5"/>
      <c r="C156" s="54"/>
      <c r="D156" s="5"/>
      <c r="E156" s="5"/>
      <c r="F156" s="5"/>
      <c r="G156" s="5"/>
      <c r="H156" s="5"/>
      <c r="I156" s="5"/>
      <c r="J156" s="5"/>
      <c r="L156" s="5"/>
    </row>
    <row r="157" spans="1:12" x14ac:dyDescent="0.25">
      <c r="A157" s="54"/>
      <c r="B157" s="5"/>
      <c r="C157" s="54"/>
      <c r="D157" s="5"/>
      <c r="E157" s="5"/>
      <c r="F157" s="5"/>
      <c r="G157" s="5"/>
      <c r="H157" s="5"/>
      <c r="I157" s="5"/>
      <c r="J157" s="5"/>
      <c r="L157" s="5"/>
    </row>
    <row r="158" spans="1:12" x14ac:dyDescent="0.25">
      <c r="A158" s="54"/>
      <c r="B158" s="5"/>
      <c r="C158" s="54"/>
      <c r="D158" s="5"/>
      <c r="E158" s="5"/>
      <c r="F158" s="5"/>
      <c r="G158" s="5"/>
      <c r="H158" s="5"/>
      <c r="I158" s="5"/>
      <c r="J158" s="5"/>
      <c r="L158" s="5"/>
    </row>
    <row r="159" spans="1:12" x14ac:dyDescent="0.25">
      <c r="A159" s="54"/>
      <c r="B159" s="5"/>
      <c r="C159" s="54"/>
      <c r="D159" s="5"/>
      <c r="E159" s="5"/>
      <c r="F159" s="5"/>
      <c r="G159" s="5"/>
      <c r="H159" s="5"/>
      <c r="I159" s="5"/>
      <c r="J159" s="5"/>
      <c r="L159" s="5"/>
    </row>
    <row r="160" spans="1:12" x14ac:dyDescent="0.25">
      <c r="A160" s="54"/>
      <c r="B160" s="5"/>
      <c r="C160" s="54"/>
      <c r="D160" s="5"/>
      <c r="E160" s="5"/>
      <c r="F160" s="5"/>
      <c r="G160" s="5"/>
      <c r="H160" s="5"/>
      <c r="I160" s="5"/>
      <c r="J160" s="5"/>
      <c r="L160" s="5"/>
    </row>
    <row r="161" spans="1:12" x14ac:dyDescent="0.25">
      <c r="A161" s="54"/>
      <c r="B161" s="5"/>
      <c r="C161" s="54"/>
      <c r="D161" s="5"/>
      <c r="E161" s="5"/>
      <c r="F161" s="5"/>
      <c r="G161" s="5"/>
      <c r="H161" s="5"/>
      <c r="I161" s="5"/>
      <c r="J161" s="5"/>
      <c r="L161" s="5"/>
    </row>
    <row r="162" spans="1:12" x14ac:dyDescent="0.25">
      <c r="A162" s="54"/>
      <c r="B162" s="5"/>
      <c r="C162" s="54"/>
      <c r="D162" s="5"/>
      <c r="E162" s="5"/>
      <c r="F162" s="5"/>
      <c r="G162" s="5"/>
      <c r="H162" s="5"/>
      <c r="I162" s="5"/>
      <c r="J162" s="5"/>
      <c r="L162" s="5"/>
    </row>
    <row r="163" spans="1:12" x14ac:dyDescent="0.25">
      <c r="A163" s="54"/>
      <c r="B163" s="5"/>
      <c r="C163" s="54"/>
      <c r="D163" s="5"/>
      <c r="E163" s="5"/>
      <c r="F163" s="5"/>
      <c r="G163" s="5"/>
      <c r="H163" s="5"/>
      <c r="I163" s="5"/>
      <c r="J163" s="5"/>
      <c r="L163" s="5"/>
    </row>
    <row r="164" spans="1:12" x14ac:dyDescent="0.25">
      <c r="A164" s="54"/>
      <c r="B164" s="5"/>
      <c r="C164" s="54"/>
      <c r="D164" s="5"/>
      <c r="E164" s="5"/>
      <c r="F164" s="5"/>
      <c r="G164" s="5"/>
      <c r="H164" s="5"/>
      <c r="I164" s="5"/>
      <c r="J164" s="5"/>
      <c r="L164" s="5"/>
    </row>
    <row r="165" spans="1:12" x14ac:dyDescent="0.25">
      <c r="A165" s="54"/>
      <c r="B165" s="5"/>
      <c r="C165" s="54"/>
      <c r="D165" s="5"/>
      <c r="E165" s="5"/>
      <c r="F165" s="5"/>
      <c r="G165" s="5"/>
      <c r="H165" s="5"/>
      <c r="I165" s="5"/>
      <c r="J165" s="5"/>
      <c r="L165" s="5"/>
    </row>
    <row r="166" spans="1:12" x14ac:dyDescent="0.25">
      <c r="A166" s="54"/>
      <c r="B166" s="5"/>
      <c r="C166" s="54"/>
      <c r="D166" s="5"/>
      <c r="E166" s="5"/>
      <c r="F166" s="5"/>
      <c r="G166" s="5"/>
      <c r="H166" s="5"/>
      <c r="I166" s="5"/>
      <c r="J166" s="5"/>
      <c r="L166" s="5"/>
    </row>
    <row r="167" spans="1:12" x14ac:dyDescent="0.25">
      <c r="A167" s="54"/>
      <c r="B167" s="5"/>
      <c r="C167" s="54"/>
      <c r="D167" s="5"/>
      <c r="E167" s="5"/>
      <c r="F167" s="5"/>
      <c r="G167" s="5"/>
      <c r="H167" s="5"/>
      <c r="I167" s="5"/>
      <c r="J167" s="5"/>
      <c r="L167" s="5"/>
    </row>
    <row r="168" spans="1:12" x14ac:dyDescent="0.25">
      <c r="A168" s="54"/>
      <c r="B168" s="5"/>
      <c r="C168" s="54"/>
      <c r="D168" s="5"/>
      <c r="E168" s="5"/>
      <c r="F168" s="5"/>
      <c r="G168" s="5"/>
      <c r="H168" s="5"/>
      <c r="I168" s="5"/>
      <c r="J168" s="5"/>
      <c r="L168" s="5"/>
    </row>
    <row r="169" spans="1:12" x14ac:dyDescent="0.25">
      <c r="A169" s="54"/>
      <c r="B169" s="5"/>
      <c r="C169" s="54"/>
      <c r="D169" s="5"/>
      <c r="E169" s="5"/>
      <c r="F169" s="5"/>
      <c r="G169" s="5"/>
      <c r="H169" s="5"/>
      <c r="I169" s="5"/>
      <c r="J169" s="5"/>
      <c r="L169" s="5"/>
    </row>
    <row r="170" spans="1:12" x14ac:dyDescent="0.25">
      <c r="A170" s="54"/>
      <c r="B170" s="5"/>
      <c r="C170" s="54"/>
      <c r="D170" s="5"/>
      <c r="E170" s="5"/>
      <c r="F170" s="5"/>
      <c r="G170" s="5"/>
      <c r="H170" s="5"/>
      <c r="I170" s="5"/>
      <c r="J170" s="5"/>
      <c r="L170" s="5"/>
    </row>
    <row r="171" spans="1:12" x14ac:dyDescent="0.25">
      <c r="A171" s="54"/>
      <c r="B171" s="5"/>
      <c r="C171" s="54"/>
      <c r="D171" s="5"/>
      <c r="E171" s="5"/>
      <c r="F171" s="5"/>
      <c r="G171" s="5"/>
      <c r="H171" s="5"/>
      <c r="I171" s="5"/>
      <c r="J171" s="5"/>
      <c r="L171" s="5"/>
    </row>
    <row r="172" spans="1:12" x14ac:dyDescent="0.25">
      <c r="A172" s="54"/>
      <c r="B172" s="5"/>
      <c r="C172" s="54"/>
      <c r="D172" s="5"/>
      <c r="E172" s="5"/>
      <c r="F172" s="5"/>
      <c r="G172" s="5"/>
      <c r="H172" s="5"/>
      <c r="I172" s="5"/>
      <c r="J172" s="5"/>
      <c r="L172" s="5"/>
    </row>
    <row r="173" spans="1:12" x14ac:dyDescent="0.25">
      <c r="A173" s="54"/>
      <c r="B173" s="5"/>
      <c r="C173" s="54"/>
      <c r="D173" s="5"/>
      <c r="E173" s="5"/>
      <c r="F173" s="5"/>
      <c r="G173" s="5"/>
      <c r="H173" s="5"/>
      <c r="I173" s="5"/>
      <c r="J173" s="5"/>
      <c r="L173" s="5"/>
    </row>
    <row r="174" spans="1:12" x14ac:dyDescent="0.25">
      <c r="A174" s="54"/>
      <c r="B174" s="5"/>
      <c r="C174" s="54"/>
      <c r="D174" s="5"/>
      <c r="E174" s="5"/>
      <c r="F174" s="5"/>
      <c r="G174" s="5"/>
      <c r="H174" s="5"/>
      <c r="I174" s="5"/>
      <c r="J174" s="5"/>
      <c r="L174" s="5"/>
    </row>
    <row r="175" spans="1:12" x14ac:dyDescent="0.25">
      <c r="A175" s="54"/>
      <c r="B175" s="5"/>
      <c r="C175" s="54"/>
      <c r="D175" s="5"/>
      <c r="E175" s="5"/>
      <c r="F175" s="5"/>
      <c r="G175" s="5"/>
      <c r="H175" s="5"/>
      <c r="I175" s="5"/>
      <c r="J175" s="5"/>
      <c r="L175" s="5"/>
    </row>
    <row r="176" spans="1:12" x14ac:dyDescent="0.25">
      <c r="A176" s="54"/>
      <c r="B176" s="5"/>
      <c r="C176" s="54"/>
      <c r="D176" s="5"/>
      <c r="E176" s="5"/>
      <c r="F176" s="5"/>
      <c r="G176" s="5"/>
      <c r="H176" s="5"/>
      <c r="I176" s="5"/>
      <c r="J176" s="5"/>
      <c r="L176" s="5"/>
    </row>
    <row r="177" spans="1:12" x14ac:dyDescent="0.25">
      <c r="A177" s="54"/>
      <c r="B177" s="5"/>
      <c r="C177" s="54"/>
      <c r="D177" s="5"/>
      <c r="E177" s="5"/>
      <c r="F177" s="5"/>
      <c r="G177" s="5"/>
      <c r="H177" s="5"/>
      <c r="I177" s="5"/>
      <c r="J177" s="5"/>
      <c r="L177" s="5"/>
    </row>
    <row r="178" spans="1:12" x14ac:dyDescent="0.25">
      <c r="A178" s="54"/>
      <c r="B178" s="5"/>
      <c r="C178" s="54"/>
      <c r="D178" s="5"/>
      <c r="E178" s="5"/>
      <c r="F178" s="5"/>
      <c r="G178" s="5"/>
      <c r="H178" s="5"/>
      <c r="I178" s="5"/>
      <c r="J178" s="5"/>
      <c r="L178" s="5"/>
    </row>
    <row r="179" spans="1:12" x14ac:dyDescent="0.25">
      <c r="A179" s="54"/>
      <c r="B179" s="5"/>
      <c r="C179" s="54"/>
      <c r="D179" s="5"/>
      <c r="E179" s="5"/>
      <c r="F179" s="5"/>
      <c r="G179" s="5"/>
      <c r="H179" s="5"/>
      <c r="I179" s="5"/>
      <c r="J179" s="5"/>
      <c r="L179" s="5"/>
    </row>
    <row r="180" spans="1:12" x14ac:dyDescent="0.25">
      <c r="A180" s="54"/>
      <c r="B180" s="5"/>
      <c r="C180" s="54"/>
      <c r="D180" s="5"/>
      <c r="E180" s="5"/>
      <c r="F180" s="5"/>
      <c r="G180" s="5"/>
      <c r="H180" s="5"/>
      <c r="I180" s="5"/>
      <c r="J180" s="5"/>
      <c r="L180" s="5"/>
    </row>
    <row r="181" spans="1:12" x14ac:dyDescent="0.25">
      <c r="A181" s="54"/>
      <c r="B181" s="5"/>
      <c r="C181" s="54"/>
      <c r="D181" s="5"/>
      <c r="E181" s="5"/>
      <c r="F181" s="5"/>
      <c r="G181" s="5"/>
      <c r="H181" s="5"/>
      <c r="I181" s="5"/>
      <c r="J181" s="5"/>
      <c r="L181" s="5"/>
    </row>
    <row r="182" spans="1:12" x14ac:dyDescent="0.25">
      <c r="A182" s="54"/>
      <c r="B182" s="5"/>
      <c r="C182" s="54"/>
      <c r="D182" s="5"/>
      <c r="E182" s="5"/>
      <c r="F182" s="5"/>
      <c r="G182" s="5"/>
      <c r="H182" s="5"/>
      <c r="I182" s="5"/>
      <c r="J182" s="5"/>
      <c r="L182" s="5"/>
    </row>
    <row r="183" spans="1:12" x14ac:dyDescent="0.25">
      <c r="A183" s="54"/>
      <c r="B183" s="5"/>
      <c r="C183" s="54"/>
      <c r="D183" s="5"/>
      <c r="E183" s="5"/>
      <c r="F183" s="5"/>
      <c r="G183" s="5"/>
      <c r="H183" s="5"/>
      <c r="I183" s="5"/>
      <c r="J183" s="5"/>
      <c r="L183" s="5"/>
    </row>
    <row r="184" spans="1:12" x14ac:dyDescent="0.25">
      <c r="A184" s="54"/>
      <c r="B184" s="5"/>
      <c r="C184" s="54"/>
      <c r="D184" s="5"/>
      <c r="E184" s="5"/>
      <c r="F184" s="5"/>
      <c r="G184" s="5"/>
      <c r="H184" s="5"/>
      <c r="I184" s="5"/>
      <c r="J184" s="5"/>
      <c r="L184" s="5"/>
    </row>
    <row r="185" spans="1:12" x14ac:dyDescent="0.25">
      <c r="A185" s="54"/>
      <c r="B185" s="5"/>
      <c r="C185" s="54"/>
      <c r="D185" s="5"/>
      <c r="E185" s="5"/>
      <c r="F185" s="5"/>
      <c r="G185" s="5"/>
      <c r="H185" s="5"/>
      <c r="I185" s="5"/>
      <c r="J185" s="5"/>
      <c r="L185" s="5"/>
    </row>
    <row r="186" spans="1:12" x14ac:dyDescent="0.25">
      <c r="A186" s="54"/>
      <c r="B186" s="5"/>
      <c r="C186" s="54"/>
      <c r="D186" s="5"/>
      <c r="E186" s="5"/>
      <c r="F186" s="5"/>
      <c r="G186" s="5"/>
      <c r="H186" s="5"/>
      <c r="I186" s="5"/>
      <c r="J186" s="5"/>
      <c r="L186" s="5"/>
    </row>
    <row r="187" spans="1:12" x14ac:dyDescent="0.25">
      <c r="A187" s="54"/>
      <c r="B187" s="5"/>
      <c r="C187" s="54"/>
      <c r="D187" s="5"/>
      <c r="E187" s="5"/>
      <c r="F187" s="5"/>
      <c r="G187" s="5"/>
      <c r="H187" s="5"/>
      <c r="I187" s="5"/>
      <c r="J187" s="5"/>
      <c r="L187" s="5"/>
    </row>
    <row r="188" spans="1:12" x14ac:dyDescent="0.25">
      <c r="A188" s="54"/>
      <c r="B188" s="5"/>
      <c r="C188" s="54"/>
      <c r="D188" s="5"/>
      <c r="E188" s="5"/>
      <c r="F188" s="5"/>
      <c r="G188" s="5"/>
      <c r="H188" s="5"/>
      <c r="I188" s="5"/>
      <c r="J188" s="5"/>
      <c r="L188" s="5"/>
    </row>
    <row r="189" spans="1:12" x14ac:dyDescent="0.25">
      <c r="A189" s="54"/>
      <c r="B189" s="5"/>
      <c r="C189" s="54"/>
      <c r="D189" s="5"/>
      <c r="E189" s="5"/>
      <c r="F189" s="5"/>
      <c r="G189" s="5"/>
      <c r="H189" s="5"/>
      <c r="I189" s="5"/>
      <c r="J189" s="5"/>
      <c r="L189" s="5"/>
    </row>
    <row r="190" spans="1:12" x14ac:dyDescent="0.25">
      <c r="A190" s="54"/>
      <c r="B190" s="5"/>
      <c r="C190" s="54"/>
      <c r="D190" s="5"/>
      <c r="E190" s="5"/>
      <c r="F190" s="5"/>
      <c r="G190" s="5"/>
      <c r="H190" s="5"/>
      <c r="I190" s="5"/>
      <c r="J190" s="5"/>
      <c r="L190" s="5"/>
    </row>
    <row r="191" spans="1:12" x14ac:dyDescent="0.25">
      <c r="A191" s="54"/>
      <c r="B191" s="5"/>
      <c r="C191" s="54"/>
      <c r="D191" s="5"/>
      <c r="E191" s="5"/>
      <c r="F191" s="5"/>
      <c r="G191" s="5"/>
      <c r="H191" s="5"/>
      <c r="I191" s="5"/>
      <c r="J191" s="5"/>
      <c r="L191" s="5"/>
    </row>
    <row r="192" spans="1:12" x14ac:dyDescent="0.25">
      <c r="A192" s="54"/>
      <c r="B192" s="5"/>
      <c r="C192" s="54"/>
      <c r="D192" s="5"/>
      <c r="E192" s="5"/>
      <c r="F192" s="5"/>
      <c r="G192" s="5"/>
      <c r="H192" s="5"/>
      <c r="I192" s="5"/>
      <c r="J192" s="5"/>
      <c r="L192" s="5"/>
    </row>
    <row r="193" spans="1:12" x14ac:dyDescent="0.25">
      <c r="A193" s="54"/>
      <c r="B193" s="5"/>
      <c r="C193" s="54"/>
      <c r="D193" s="5"/>
      <c r="E193" s="5"/>
      <c r="F193" s="5"/>
      <c r="G193" s="5"/>
      <c r="H193" s="5"/>
      <c r="I193" s="5"/>
      <c r="J193" s="5"/>
      <c r="L193" s="5"/>
    </row>
    <row r="194" spans="1:12" x14ac:dyDescent="0.25">
      <c r="A194" s="54"/>
      <c r="B194" s="5"/>
      <c r="C194" s="54"/>
      <c r="D194" s="5"/>
      <c r="E194" s="5"/>
      <c r="F194" s="5"/>
      <c r="G194" s="5"/>
      <c r="H194" s="5"/>
      <c r="I194" s="5"/>
      <c r="J194" s="5"/>
      <c r="L194" s="5"/>
    </row>
    <row r="195" spans="1:12" x14ac:dyDescent="0.25">
      <c r="A195" s="54"/>
      <c r="B195" s="5"/>
      <c r="C195" s="54"/>
      <c r="D195" s="5"/>
      <c r="E195" s="5"/>
      <c r="F195" s="5"/>
      <c r="G195" s="5"/>
      <c r="H195" s="5"/>
      <c r="I195" s="5"/>
      <c r="J195" s="5"/>
      <c r="L195" s="5"/>
    </row>
    <row r="196" spans="1:12" x14ac:dyDescent="0.25">
      <c r="A196" s="54"/>
      <c r="B196" s="5"/>
      <c r="C196" s="54"/>
      <c r="D196" s="5"/>
      <c r="E196" s="5"/>
      <c r="F196" s="5"/>
      <c r="G196" s="5"/>
      <c r="H196" s="5"/>
      <c r="I196" s="5"/>
      <c r="J196" s="5"/>
      <c r="L196" s="5"/>
    </row>
    <row r="197" spans="1:12" x14ac:dyDescent="0.25">
      <c r="A197" s="54"/>
      <c r="B197" s="5"/>
      <c r="C197" s="54"/>
      <c r="D197" s="5"/>
      <c r="E197" s="5"/>
      <c r="F197" s="5"/>
      <c r="G197" s="5"/>
      <c r="H197" s="5"/>
      <c r="I197" s="5"/>
      <c r="J197" s="5"/>
      <c r="L197" s="5"/>
    </row>
    <row r="198" spans="1:12" x14ac:dyDescent="0.25">
      <c r="A198" s="54"/>
      <c r="B198" s="5"/>
      <c r="C198" s="54"/>
      <c r="D198" s="5"/>
      <c r="E198" s="5"/>
      <c r="F198" s="5"/>
      <c r="G198" s="5"/>
      <c r="H198" s="5"/>
      <c r="I198" s="5"/>
      <c r="J198" s="5"/>
      <c r="L198" s="5"/>
    </row>
    <row r="199" spans="1:12" x14ac:dyDescent="0.25">
      <c r="A199" s="54"/>
      <c r="B199" s="5"/>
      <c r="C199" s="54"/>
      <c r="D199" s="5"/>
      <c r="E199" s="5"/>
      <c r="F199" s="5"/>
      <c r="G199" s="5"/>
      <c r="H199" s="5"/>
      <c r="I199" s="5"/>
      <c r="J199" s="5"/>
      <c r="L199" s="5"/>
    </row>
    <row r="200" spans="1:12" x14ac:dyDescent="0.25">
      <c r="A200" s="54"/>
      <c r="B200" s="5"/>
      <c r="C200" s="54"/>
      <c r="D200" s="5"/>
      <c r="E200" s="5"/>
      <c r="F200" s="5"/>
      <c r="G200" s="5"/>
      <c r="H200" s="5"/>
      <c r="I200" s="5"/>
      <c r="J200" s="5"/>
      <c r="L200" s="5"/>
    </row>
    <row r="201" spans="1:12" x14ac:dyDescent="0.25">
      <c r="A201" s="54"/>
      <c r="B201" s="5"/>
      <c r="C201" s="54"/>
      <c r="D201" s="5"/>
      <c r="E201" s="5"/>
      <c r="F201" s="5"/>
      <c r="G201" s="5"/>
      <c r="H201" s="5"/>
      <c r="I201" s="5"/>
      <c r="J201" s="5"/>
      <c r="L201" s="5"/>
    </row>
    <row r="202" spans="1:12" x14ac:dyDescent="0.25">
      <c r="A202" s="54"/>
      <c r="B202" s="5"/>
      <c r="C202" s="54"/>
      <c r="D202" s="5"/>
      <c r="E202" s="5"/>
      <c r="F202" s="5"/>
      <c r="G202" s="5"/>
      <c r="H202" s="5"/>
      <c r="I202" s="5"/>
      <c r="J202" s="5"/>
      <c r="L202" s="5"/>
    </row>
    <row r="203" spans="1:12" x14ac:dyDescent="0.25">
      <c r="A203" s="54"/>
      <c r="B203" s="5"/>
      <c r="C203" s="54"/>
      <c r="D203" s="5"/>
      <c r="E203" s="5"/>
      <c r="F203" s="5"/>
      <c r="G203" s="5"/>
      <c r="H203" s="5"/>
      <c r="I203" s="5"/>
      <c r="J203" s="5"/>
      <c r="L203" s="5"/>
    </row>
    <row r="204" spans="1:12" x14ac:dyDescent="0.25">
      <c r="A204" s="54"/>
      <c r="B204" s="5"/>
      <c r="C204" s="54"/>
      <c r="D204" s="5"/>
      <c r="E204" s="5"/>
      <c r="F204" s="5"/>
      <c r="G204" s="5"/>
      <c r="H204" s="5"/>
      <c r="I204" s="5"/>
      <c r="J204" s="5"/>
      <c r="L204" s="5"/>
    </row>
    <row r="205" spans="1:12" x14ac:dyDescent="0.25">
      <c r="A205" s="54"/>
      <c r="B205" s="5"/>
      <c r="C205" s="54"/>
      <c r="D205" s="5"/>
      <c r="E205" s="5"/>
      <c r="F205" s="5"/>
      <c r="G205" s="5"/>
      <c r="H205" s="5"/>
      <c r="I205" s="5"/>
      <c r="J205" s="5"/>
      <c r="L205" s="5"/>
    </row>
    <row r="206" spans="1:12" x14ac:dyDescent="0.25">
      <c r="A206" s="54"/>
      <c r="B206" s="5"/>
      <c r="C206" s="54"/>
      <c r="D206" s="5"/>
      <c r="E206" s="5"/>
      <c r="F206" s="5"/>
      <c r="G206" s="5"/>
      <c r="H206" s="5"/>
      <c r="I206" s="5"/>
      <c r="J206" s="5"/>
      <c r="L206" s="5"/>
    </row>
    <row r="207" spans="1:12" x14ac:dyDescent="0.25">
      <c r="A207" s="54"/>
      <c r="B207" s="5"/>
      <c r="C207" s="54"/>
      <c r="D207" s="5"/>
      <c r="E207" s="5"/>
      <c r="F207" s="5"/>
      <c r="G207" s="5"/>
      <c r="H207" s="5"/>
      <c r="I207" s="5"/>
      <c r="J207" s="5"/>
      <c r="L207" s="5"/>
    </row>
    <row r="208" spans="1:12" x14ac:dyDescent="0.25">
      <c r="A208" s="54"/>
      <c r="B208" s="5"/>
      <c r="C208" s="54"/>
      <c r="D208" s="5"/>
      <c r="E208" s="5"/>
      <c r="F208" s="5"/>
      <c r="G208" s="5"/>
      <c r="H208" s="5"/>
      <c r="I208" s="5"/>
      <c r="J208" s="5"/>
      <c r="L208" s="5"/>
    </row>
    <row r="209" spans="1:12" x14ac:dyDescent="0.25">
      <c r="A209" s="54"/>
      <c r="B209" s="5"/>
      <c r="C209" s="54"/>
      <c r="D209" s="5"/>
      <c r="E209" s="5"/>
      <c r="F209" s="5"/>
      <c r="G209" s="5"/>
      <c r="H209" s="5"/>
      <c r="I209" s="5"/>
      <c r="J209" s="5"/>
      <c r="L209" s="5"/>
    </row>
    <row r="210" spans="1:12" x14ac:dyDescent="0.25">
      <c r="A210" s="54"/>
      <c r="B210" s="5"/>
      <c r="C210" s="54"/>
      <c r="D210" s="5"/>
      <c r="E210" s="5"/>
      <c r="F210" s="5"/>
      <c r="G210" s="5"/>
      <c r="H210" s="5"/>
      <c r="I210" s="5"/>
      <c r="J210" s="5"/>
      <c r="L210" s="5"/>
    </row>
    <row r="211" spans="1:12" x14ac:dyDescent="0.25">
      <c r="A211" s="54"/>
      <c r="B211" s="5"/>
      <c r="C211" s="54"/>
      <c r="D211" s="5"/>
      <c r="E211" s="5"/>
      <c r="F211" s="5"/>
      <c r="G211" s="5"/>
      <c r="H211" s="5"/>
      <c r="I211" s="5"/>
      <c r="J211" s="5"/>
      <c r="L211" s="5"/>
    </row>
    <row r="212" spans="1:12" x14ac:dyDescent="0.25">
      <c r="A212" s="54"/>
      <c r="B212" s="5"/>
      <c r="C212" s="54"/>
      <c r="D212" s="5"/>
      <c r="E212" s="5"/>
      <c r="F212" s="5"/>
      <c r="G212" s="5"/>
      <c r="H212" s="5"/>
      <c r="I212" s="5"/>
      <c r="J212" s="5"/>
      <c r="L212" s="5"/>
    </row>
    <row r="213" spans="1:12" x14ac:dyDescent="0.25">
      <c r="A213" s="54"/>
      <c r="B213" s="5"/>
      <c r="C213" s="54"/>
      <c r="D213" s="5"/>
      <c r="E213" s="5"/>
      <c r="F213" s="5"/>
      <c r="G213" s="5"/>
      <c r="H213" s="5"/>
      <c r="I213" s="5"/>
      <c r="J213" s="5"/>
      <c r="L213" s="5"/>
    </row>
    <row r="214" spans="1:12" x14ac:dyDescent="0.25">
      <c r="A214" s="54"/>
      <c r="B214" s="5"/>
      <c r="C214" s="54"/>
      <c r="D214" s="5"/>
      <c r="E214" s="5"/>
      <c r="F214" s="5"/>
      <c r="G214" s="5"/>
      <c r="H214" s="5"/>
      <c r="I214" s="5"/>
      <c r="J214" s="5"/>
      <c r="L214" s="5"/>
    </row>
    <row r="215" spans="1:12" x14ac:dyDescent="0.25">
      <c r="A215" s="54"/>
      <c r="B215" s="5"/>
      <c r="C215" s="54"/>
      <c r="D215" s="5"/>
      <c r="E215" s="5"/>
      <c r="F215" s="5"/>
      <c r="G215" s="5"/>
      <c r="H215" s="5"/>
      <c r="I215" s="5"/>
      <c r="J215" s="5"/>
      <c r="L215" s="5"/>
    </row>
    <row r="216" spans="1:12" x14ac:dyDescent="0.25">
      <c r="A216" s="54"/>
      <c r="B216" s="5"/>
      <c r="C216" s="54"/>
      <c r="D216" s="5"/>
      <c r="E216" s="5"/>
      <c r="F216" s="5"/>
      <c r="G216" s="5"/>
      <c r="H216" s="5"/>
      <c r="I216" s="5"/>
      <c r="J216" s="5"/>
      <c r="L216" s="5"/>
    </row>
    <row r="217" spans="1:12" x14ac:dyDescent="0.25">
      <c r="A217" s="54"/>
      <c r="B217" s="5"/>
      <c r="C217" s="54"/>
      <c r="D217" s="5"/>
      <c r="E217" s="5"/>
      <c r="F217" s="5"/>
      <c r="G217" s="5"/>
      <c r="H217" s="5"/>
      <c r="I217" s="5"/>
      <c r="J217" s="5"/>
      <c r="L217" s="5"/>
    </row>
    <row r="218" spans="1:12" x14ac:dyDescent="0.25">
      <c r="A218" s="54"/>
      <c r="B218" s="5"/>
      <c r="C218" s="54"/>
      <c r="D218" s="5"/>
      <c r="E218" s="5"/>
      <c r="F218" s="5"/>
      <c r="G218" s="5"/>
      <c r="H218" s="5"/>
      <c r="I218" s="5"/>
      <c r="J218" s="5"/>
      <c r="L218" s="5"/>
    </row>
    <row r="219" spans="1:12" x14ac:dyDescent="0.25">
      <c r="A219" s="54"/>
      <c r="B219" s="5"/>
      <c r="C219" s="54"/>
      <c r="D219" s="5"/>
      <c r="E219" s="5"/>
      <c r="F219" s="5"/>
      <c r="G219" s="5"/>
      <c r="H219" s="5"/>
      <c r="I219" s="5"/>
      <c r="J219" s="5"/>
      <c r="L219" s="5"/>
    </row>
    <row r="220" spans="1:12" x14ac:dyDescent="0.25">
      <c r="A220" s="54"/>
      <c r="B220" s="5"/>
      <c r="C220" s="54"/>
      <c r="D220" s="5"/>
      <c r="E220" s="5"/>
      <c r="F220" s="5"/>
      <c r="G220" s="5"/>
      <c r="H220" s="5"/>
      <c r="I220" s="5"/>
      <c r="J220" s="5"/>
      <c r="L220" s="5"/>
    </row>
    <row r="221" spans="1:12" x14ac:dyDescent="0.25">
      <c r="A221" s="54"/>
      <c r="B221" s="5"/>
      <c r="C221" s="54"/>
      <c r="D221" s="5"/>
      <c r="E221" s="5"/>
      <c r="F221" s="5"/>
      <c r="G221" s="5"/>
      <c r="H221" s="5"/>
      <c r="I221" s="5"/>
      <c r="J221" s="5"/>
      <c r="L221" s="5"/>
    </row>
    <row r="222" spans="1:12" x14ac:dyDescent="0.25">
      <c r="A222" s="54"/>
      <c r="B222" s="5"/>
      <c r="C222" s="54"/>
      <c r="D222" s="5"/>
      <c r="E222" s="5"/>
      <c r="F222" s="5"/>
      <c r="G222" s="5"/>
      <c r="H222" s="5"/>
      <c r="I222" s="5"/>
      <c r="J222" s="5"/>
      <c r="L222" s="5"/>
    </row>
    <row r="223" spans="1:12" x14ac:dyDescent="0.25">
      <c r="A223" s="54"/>
      <c r="B223" s="5"/>
      <c r="C223" s="54"/>
      <c r="D223" s="5"/>
      <c r="E223" s="5"/>
      <c r="F223" s="5"/>
      <c r="G223" s="5"/>
      <c r="H223" s="5"/>
      <c r="I223" s="5"/>
      <c r="J223" s="5"/>
      <c r="L223" s="5"/>
    </row>
    <row r="224" spans="1:12" x14ac:dyDescent="0.25">
      <c r="A224" s="54"/>
      <c r="B224" s="5"/>
      <c r="C224" s="54"/>
      <c r="D224" s="5"/>
      <c r="E224" s="5"/>
      <c r="F224" s="5"/>
      <c r="G224" s="5"/>
      <c r="H224" s="5"/>
      <c r="I224" s="5"/>
      <c r="J224" s="5"/>
      <c r="L224" s="5"/>
    </row>
    <row r="225" spans="1:12" x14ac:dyDescent="0.25">
      <c r="A225" s="54"/>
      <c r="B225" s="5"/>
      <c r="C225" s="54"/>
      <c r="D225" s="5"/>
      <c r="E225" s="5"/>
      <c r="F225" s="5"/>
      <c r="G225" s="5"/>
      <c r="H225" s="5"/>
      <c r="I225" s="5"/>
      <c r="J225" s="5"/>
      <c r="L225" s="5"/>
    </row>
    <row r="226" spans="1:12" x14ac:dyDescent="0.25">
      <c r="A226" s="54"/>
      <c r="B226" s="5"/>
      <c r="C226" s="54"/>
      <c r="D226" s="5"/>
      <c r="E226" s="5"/>
      <c r="F226" s="5"/>
      <c r="G226" s="5"/>
      <c r="H226" s="5"/>
      <c r="I226" s="5"/>
      <c r="J226" s="5"/>
      <c r="L226" s="5"/>
    </row>
    <row r="227" spans="1:12" x14ac:dyDescent="0.25">
      <c r="A227" s="54"/>
      <c r="B227" s="5"/>
      <c r="C227" s="54"/>
      <c r="D227" s="5"/>
      <c r="E227" s="5"/>
      <c r="F227" s="5"/>
      <c r="G227" s="5"/>
      <c r="H227" s="5"/>
      <c r="I227" s="5"/>
      <c r="J227" s="5"/>
      <c r="L227" s="5"/>
    </row>
    <row r="228" spans="1:12" x14ac:dyDescent="0.25">
      <c r="A228" s="54"/>
      <c r="B228" s="5"/>
      <c r="C228" s="54"/>
      <c r="D228" s="5"/>
      <c r="E228" s="5"/>
      <c r="F228" s="5"/>
      <c r="G228" s="5"/>
      <c r="H228" s="5"/>
      <c r="I228" s="5"/>
      <c r="J228" s="5"/>
      <c r="L228" s="5"/>
    </row>
    <row r="229" spans="1:12" x14ac:dyDescent="0.25">
      <c r="A229" s="54"/>
      <c r="B229" s="5"/>
      <c r="C229" s="54"/>
      <c r="D229" s="5"/>
      <c r="E229" s="5"/>
      <c r="F229" s="5"/>
      <c r="G229" s="5"/>
      <c r="H229" s="5"/>
      <c r="I229" s="5"/>
      <c r="J229" s="5"/>
      <c r="L229" s="5"/>
    </row>
    <row r="230" spans="1:12" x14ac:dyDescent="0.25">
      <c r="A230" s="54"/>
      <c r="B230" s="5"/>
      <c r="C230" s="54"/>
      <c r="D230" s="5"/>
      <c r="E230" s="5"/>
      <c r="F230" s="5"/>
      <c r="G230" s="5"/>
      <c r="H230" s="5"/>
      <c r="I230" s="5"/>
      <c r="J230" s="5"/>
      <c r="L230" s="5"/>
    </row>
    <row r="231" spans="1:12" x14ac:dyDescent="0.25">
      <c r="A231" s="54"/>
      <c r="B231" s="5"/>
      <c r="C231" s="54"/>
      <c r="D231" s="5"/>
      <c r="E231" s="5"/>
      <c r="F231" s="5"/>
      <c r="G231" s="5"/>
      <c r="H231" s="5"/>
      <c r="I231" s="5"/>
      <c r="J231" s="5"/>
      <c r="L231" s="5"/>
    </row>
    <row r="232" spans="1:12" x14ac:dyDescent="0.25">
      <c r="A232" s="54"/>
      <c r="B232" s="5"/>
      <c r="C232" s="54"/>
      <c r="D232" s="5"/>
      <c r="E232" s="5"/>
      <c r="F232" s="5"/>
      <c r="G232" s="5"/>
      <c r="H232" s="5"/>
      <c r="I232" s="5"/>
      <c r="J232" s="5"/>
      <c r="L232" s="5"/>
    </row>
    <row r="233" spans="1:12" x14ac:dyDescent="0.25">
      <c r="A233" s="54"/>
      <c r="B233" s="5"/>
      <c r="C233" s="54"/>
      <c r="D233" s="5"/>
      <c r="E233" s="5"/>
      <c r="F233" s="5"/>
      <c r="G233" s="5"/>
      <c r="H233" s="5"/>
      <c r="I233" s="5"/>
      <c r="J233" s="5"/>
      <c r="L233" s="5"/>
    </row>
    <row r="234" spans="1:12" x14ac:dyDescent="0.25">
      <c r="A234" s="54"/>
      <c r="B234" s="5"/>
      <c r="C234" s="54"/>
      <c r="D234" s="5"/>
      <c r="E234" s="5"/>
      <c r="F234" s="5"/>
      <c r="G234" s="5"/>
      <c r="H234" s="5"/>
      <c r="I234" s="5"/>
      <c r="J234" s="5"/>
      <c r="L234" s="5"/>
    </row>
    <row r="235" spans="1:12" x14ac:dyDescent="0.25">
      <c r="A235" s="54"/>
      <c r="B235" s="5"/>
      <c r="C235" s="54"/>
      <c r="D235" s="5"/>
      <c r="E235" s="5"/>
      <c r="F235" s="5"/>
      <c r="G235" s="5"/>
      <c r="H235" s="5"/>
      <c r="I235" s="5"/>
      <c r="J235" s="5"/>
      <c r="L235" s="5"/>
    </row>
    <row r="236" spans="1:12" x14ac:dyDescent="0.25">
      <c r="A236" s="54"/>
      <c r="B236" s="5"/>
      <c r="C236" s="54"/>
      <c r="D236" s="5"/>
      <c r="E236" s="5"/>
      <c r="F236" s="5"/>
      <c r="G236" s="5"/>
      <c r="H236" s="5"/>
      <c r="I236" s="5"/>
      <c r="J236" s="5"/>
      <c r="L236" s="5"/>
    </row>
    <row r="237" spans="1:12" x14ac:dyDescent="0.25">
      <c r="A237" s="54"/>
      <c r="B237" s="5"/>
      <c r="C237" s="54"/>
      <c r="D237" s="5"/>
      <c r="E237" s="5"/>
      <c r="F237" s="5"/>
      <c r="G237" s="5"/>
      <c r="H237" s="5"/>
      <c r="I237" s="5"/>
      <c r="J237" s="5"/>
      <c r="L237" s="5"/>
    </row>
    <row r="238" spans="1:12" x14ac:dyDescent="0.25">
      <c r="A238" s="54"/>
      <c r="B238" s="5"/>
      <c r="C238" s="54"/>
      <c r="D238" s="5"/>
      <c r="E238" s="5"/>
      <c r="F238" s="5"/>
      <c r="G238" s="5"/>
      <c r="H238" s="5"/>
      <c r="I238" s="5"/>
      <c r="J238" s="5"/>
      <c r="L238" s="5"/>
    </row>
    <row r="239" spans="1:12" x14ac:dyDescent="0.25">
      <c r="A239" s="54"/>
      <c r="B239" s="5"/>
      <c r="C239" s="54"/>
      <c r="D239" s="5"/>
      <c r="E239" s="5"/>
      <c r="F239" s="5"/>
      <c r="G239" s="5"/>
      <c r="H239" s="5"/>
      <c r="I239" s="5"/>
      <c r="J239" s="5"/>
      <c r="L239" s="5"/>
    </row>
    <row r="240" spans="1:12" x14ac:dyDescent="0.25">
      <c r="A240" s="54"/>
      <c r="B240" s="5"/>
      <c r="C240" s="54"/>
      <c r="D240" s="5"/>
      <c r="E240" s="5"/>
      <c r="F240" s="5"/>
      <c r="G240" s="5"/>
      <c r="H240" s="5"/>
      <c r="I240" s="5"/>
      <c r="J240" s="5"/>
      <c r="L240" s="5"/>
    </row>
    <row r="241" spans="1:12" x14ac:dyDescent="0.25">
      <c r="A241" s="54"/>
      <c r="B241" s="5"/>
      <c r="C241" s="54"/>
      <c r="D241" s="5"/>
      <c r="E241" s="5"/>
      <c r="F241" s="5"/>
      <c r="G241" s="5"/>
      <c r="H241" s="5"/>
      <c r="I241" s="5"/>
      <c r="J241" s="5"/>
      <c r="L241" s="5"/>
    </row>
    <row r="242" spans="1:12" x14ac:dyDescent="0.25">
      <c r="A242" s="54"/>
      <c r="B242" s="5"/>
      <c r="C242" s="54"/>
      <c r="D242" s="5"/>
      <c r="E242" s="5"/>
      <c r="F242" s="5"/>
      <c r="G242" s="5"/>
      <c r="H242" s="5"/>
      <c r="I242" s="5"/>
      <c r="J242" s="5"/>
      <c r="L242" s="5"/>
    </row>
    <row r="243" spans="1:12" x14ac:dyDescent="0.25">
      <c r="A243" s="54"/>
      <c r="B243" s="5"/>
      <c r="C243" s="54"/>
      <c r="D243" s="5"/>
      <c r="E243" s="5"/>
      <c r="F243" s="5"/>
      <c r="G243" s="5"/>
      <c r="H243" s="5"/>
      <c r="I243" s="5"/>
      <c r="J243" s="5"/>
      <c r="L243" s="5"/>
    </row>
    <row r="244" spans="1:12" x14ac:dyDescent="0.25">
      <c r="A244" s="54"/>
      <c r="B244" s="5"/>
      <c r="C244" s="54"/>
      <c r="D244" s="5"/>
      <c r="E244" s="5"/>
      <c r="F244" s="5"/>
      <c r="G244" s="5"/>
      <c r="H244" s="5"/>
      <c r="I244" s="5"/>
      <c r="J244" s="5"/>
      <c r="L244" s="5"/>
    </row>
    <row r="245" spans="1:12" x14ac:dyDescent="0.25">
      <c r="A245" s="54"/>
      <c r="B245" s="5"/>
      <c r="C245" s="54"/>
      <c r="D245" s="5"/>
      <c r="E245" s="5"/>
      <c r="F245" s="5"/>
      <c r="G245" s="5"/>
      <c r="H245" s="5"/>
      <c r="I245" s="5"/>
      <c r="J245" s="5"/>
      <c r="L245" s="5"/>
    </row>
    <row r="246" spans="1:12" x14ac:dyDescent="0.25">
      <c r="A246" s="54"/>
      <c r="B246" s="5"/>
      <c r="C246" s="54"/>
      <c r="D246" s="5"/>
      <c r="E246" s="5"/>
      <c r="F246" s="5"/>
      <c r="G246" s="5"/>
      <c r="H246" s="5"/>
      <c r="I246" s="5"/>
      <c r="J246" s="5"/>
      <c r="L246" s="5"/>
    </row>
    <row r="247" spans="1:12" x14ac:dyDescent="0.25">
      <c r="A247" s="54"/>
      <c r="B247" s="5"/>
      <c r="C247" s="54"/>
      <c r="D247" s="5"/>
      <c r="E247" s="5"/>
      <c r="F247" s="5"/>
      <c r="G247" s="5"/>
      <c r="H247" s="5"/>
      <c r="I247" s="5"/>
      <c r="J247" s="5"/>
      <c r="L247" s="5"/>
    </row>
    <row r="248" spans="1:12" x14ac:dyDescent="0.25">
      <c r="A248" s="54"/>
      <c r="B248" s="5"/>
      <c r="C248" s="54"/>
      <c r="D248" s="5"/>
      <c r="E248" s="5"/>
      <c r="F248" s="5"/>
      <c r="G248" s="5"/>
      <c r="H248" s="5"/>
      <c r="I248" s="5"/>
      <c r="J248" s="5"/>
      <c r="L248" s="5"/>
    </row>
    <row r="249" spans="1:12" x14ac:dyDescent="0.25">
      <c r="A249" s="54"/>
      <c r="B249" s="5"/>
      <c r="C249" s="54"/>
      <c r="D249" s="5"/>
      <c r="E249" s="5"/>
      <c r="F249" s="5"/>
      <c r="G249" s="5"/>
      <c r="H249" s="5"/>
      <c r="I249" s="5"/>
      <c r="J249" s="5"/>
      <c r="L249" s="5"/>
    </row>
    <row r="250" spans="1:12" x14ac:dyDescent="0.25">
      <c r="A250" s="54"/>
      <c r="B250" s="5"/>
      <c r="C250" s="54"/>
      <c r="D250" s="5"/>
      <c r="E250" s="5"/>
      <c r="F250" s="5"/>
      <c r="G250" s="5"/>
      <c r="H250" s="5"/>
      <c r="I250" s="5"/>
      <c r="J250" s="5"/>
      <c r="L250" s="5"/>
    </row>
    <row r="251" spans="1:12" x14ac:dyDescent="0.25">
      <c r="A251" s="54"/>
      <c r="B251" s="5"/>
      <c r="C251" s="54"/>
      <c r="D251" s="5"/>
      <c r="E251" s="5"/>
      <c r="F251" s="5"/>
      <c r="G251" s="5"/>
      <c r="H251" s="5"/>
      <c r="I251" s="5"/>
      <c r="J251" s="5"/>
      <c r="L251" s="5"/>
    </row>
    <row r="252" spans="1:12" x14ac:dyDescent="0.25">
      <c r="A252" s="54"/>
      <c r="B252" s="5"/>
      <c r="C252" s="54"/>
      <c r="D252" s="5"/>
      <c r="E252" s="5"/>
      <c r="F252" s="5"/>
      <c r="G252" s="5"/>
      <c r="H252" s="5"/>
      <c r="I252" s="5"/>
      <c r="J252" s="5"/>
      <c r="L252" s="5"/>
    </row>
    <row r="253" spans="1:12" x14ac:dyDescent="0.25">
      <c r="A253" s="54"/>
      <c r="B253" s="5"/>
      <c r="C253" s="54"/>
      <c r="D253" s="5"/>
      <c r="E253" s="5"/>
      <c r="F253" s="5"/>
      <c r="G253" s="5"/>
      <c r="H253" s="5"/>
      <c r="I253" s="5"/>
      <c r="J253" s="5"/>
      <c r="L253" s="5"/>
    </row>
    <row r="254" spans="1:12" x14ac:dyDescent="0.25">
      <c r="A254" s="54"/>
      <c r="B254" s="5"/>
      <c r="C254" s="54"/>
      <c r="D254" s="5"/>
      <c r="E254" s="5"/>
      <c r="F254" s="5"/>
      <c r="G254" s="5"/>
      <c r="H254" s="5"/>
      <c r="I254" s="5"/>
      <c r="J254" s="5"/>
      <c r="L254" s="5"/>
    </row>
    <row r="255" spans="1:12" x14ac:dyDescent="0.25">
      <c r="A255" s="54"/>
      <c r="B255" s="5"/>
      <c r="C255" s="54"/>
      <c r="D255" s="5"/>
      <c r="E255" s="5"/>
      <c r="F255" s="5"/>
      <c r="G255" s="5"/>
      <c r="H255" s="5"/>
      <c r="I255" s="5"/>
      <c r="J255" s="5"/>
      <c r="L255" s="5"/>
    </row>
    <row r="256" spans="1:12" x14ac:dyDescent="0.25">
      <c r="A256" s="54"/>
      <c r="B256" s="5"/>
      <c r="C256" s="54"/>
      <c r="D256" s="5"/>
      <c r="E256" s="5"/>
      <c r="F256" s="5"/>
      <c r="G256" s="5"/>
      <c r="H256" s="5"/>
      <c r="I256" s="5"/>
      <c r="J256" s="5"/>
      <c r="L256" s="5"/>
    </row>
    <row r="257" spans="1:12" x14ac:dyDescent="0.25">
      <c r="A257" s="54"/>
      <c r="B257" s="5"/>
      <c r="C257" s="54"/>
      <c r="D257" s="5"/>
      <c r="E257" s="5"/>
      <c r="F257" s="5"/>
      <c r="G257" s="5"/>
      <c r="H257" s="5"/>
      <c r="I257" s="5"/>
      <c r="J257" s="5"/>
      <c r="L257" s="5"/>
    </row>
    <row r="258" spans="1:12" x14ac:dyDescent="0.25">
      <c r="A258" s="54"/>
      <c r="B258" s="5"/>
      <c r="C258" s="54"/>
      <c r="D258" s="5"/>
      <c r="E258" s="5"/>
      <c r="F258" s="5"/>
      <c r="G258" s="5"/>
      <c r="H258" s="5"/>
      <c r="I258" s="5"/>
      <c r="J258" s="5"/>
      <c r="L258" s="5"/>
    </row>
    <row r="259" spans="1:12" x14ac:dyDescent="0.25">
      <c r="A259" s="54"/>
      <c r="B259" s="5"/>
      <c r="C259" s="54"/>
      <c r="D259" s="5"/>
      <c r="E259" s="5"/>
      <c r="F259" s="5"/>
      <c r="G259" s="5"/>
      <c r="H259" s="5"/>
      <c r="I259" s="5"/>
      <c r="J259" s="5"/>
      <c r="L259" s="5"/>
    </row>
    <row r="260" spans="1:12" x14ac:dyDescent="0.25">
      <c r="A260" s="54"/>
      <c r="B260" s="5"/>
      <c r="C260" s="54"/>
      <c r="D260" s="5"/>
      <c r="E260" s="5"/>
      <c r="F260" s="5"/>
      <c r="G260" s="5"/>
      <c r="H260" s="5"/>
      <c r="I260" s="5"/>
      <c r="J260" s="5"/>
      <c r="L260" s="5"/>
    </row>
    <row r="261" spans="1:12" x14ac:dyDescent="0.25">
      <c r="A261" s="54"/>
      <c r="B261" s="5"/>
      <c r="C261" s="54"/>
      <c r="D261" s="5"/>
      <c r="E261" s="5"/>
      <c r="F261" s="5"/>
      <c r="G261" s="5"/>
      <c r="H261" s="5"/>
      <c r="I261" s="5"/>
      <c r="J261" s="5"/>
      <c r="L261" s="5"/>
    </row>
    <row r="262" spans="1:12" x14ac:dyDescent="0.25">
      <c r="A262" s="54"/>
      <c r="B262" s="5"/>
      <c r="C262" s="54"/>
      <c r="D262" s="5"/>
      <c r="E262" s="5"/>
      <c r="F262" s="5"/>
      <c r="G262" s="5"/>
      <c r="H262" s="5"/>
      <c r="I262" s="5"/>
      <c r="J262" s="5"/>
      <c r="L262" s="5"/>
    </row>
    <row r="263" spans="1:12" x14ac:dyDescent="0.25">
      <c r="A263" s="54"/>
      <c r="B263" s="5"/>
      <c r="C263" s="54"/>
      <c r="D263" s="5"/>
      <c r="E263" s="5"/>
      <c r="F263" s="5"/>
      <c r="G263" s="5"/>
      <c r="H263" s="5"/>
      <c r="I263" s="5"/>
      <c r="J263" s="5"/>
      <c r="L263" s="5"/>
    </row>
    <row r="264" spans="1:12" x14ac:dyDescent="0.25">
      <c r="A264" s="54"/>
      <c r="B264" s="5"/>
      <c r="C264" s="54"/>
      <c r="D264" s="5"/>
      <c r="E264" s="5"/>
      <c r="F264" s="5"/>
      <c r="G264" s="5"/>
      <c r="H264" s="5"/>
      <c r="I264" s="5"/>
      <c r="J264" s="5"/>
      <c r="L264" s="5"/>
    </row>
    <row r="265" spans="1:12" x14ac:dyDescent="0.25">
      <c r="A265" s="54"/>
      <c r="B265" s="5"/>
      <c r="C265" s="54"/>
      <c r="D265" s="5"/>
      <c r="E265" s="5"/>
      <c r="F265" s="5"/>
      <c r="G265" s="5"/>
      <c r="H265" s="5"/>
      <c r="I265" s="5"/>
      <c r="J265" s="5"/>
      <c r="L265" s="5"/>
    </row>
    <row r="266" spans="1:12" x14ac:dyDescent="0.25">
      <c r="A266" s="54"/>
      <c r="B266" s="5"/>
      <c r="C266" s="54"/>
      <c r="D266" s="5"/>
      <c r="E266" s="5"/>
      <c r="F266" s="5"/>
      <c r="G266" s="5"/>
      <c r="H266" s="5"/>
      <c r="I266" s="5"/>
      <c r="J266" s="5"/>
      <c r="L266" s="5"/>
    </row>
    <row r="267" spans="1:12" x14ac:dyDescent="0.25">
      <c r="A267" s="54"/>
      <c r="B267" s="5"/>
      <c r="C267" s="54"/>
      <c r="D267" s="5"/>
      <c r="E267" s="5"/>
      <c r="F267" s="5"/>
      <c r="G267" s="5"/>
      <c r="H267" s="5"/>
      <c r="I267" s="5"/>
      <c r="J267" s="5"/>
      <c r="L267" s="5"/>
    </row>
    <row r="268" spans="1:12" x14ac:dyDescent="0.25">
      <c r="A268" s="54"/>
      <c r="B268" s="5"/>
      <c r="C268" s="54"/>
      <c r="D268" s="5"/>
      <c r="E268" s="5"/>
      <c r="F268" s="5"/>
      <c r="G268" s="5"/>
      <c r="H268" s="5"/>
      <c r="I268" s="5"/>
      <c r="J268" s="5"/>
      <c r="L268" s="5"/>
    </row>
    <row r="269" spans="1:12" x14ac:dyDescent="0.25">
      <c r="A269" s="54"/>
      <c r="B269" s="5"/>
      <c r="C269" s="54"/>
      <c r="D269" s="5"/>
      <c r="E269" s="5"/>
      <c r="F269" s="5"/>
      <c r="G269" s="5"/>
      <c r="H269" s="5"/>
      <c r="I269" s="5"/>
      <c r="J269" s="5"/>
      <c r="L269" s="5"/>
    </row>
    <row r="270" spans="1:12" x14ac:dyDescent="0.25">
      <c r="A270" s="54"/>
      <c r="B270" s="5"/>
      <c r="C270" s="54"/>
      <c r="D270" s="5"/>
      <c r="E270" s="5"/>
      <c r="F270" s="5"/>
      <c r="G270" s="5"/>
      <c r="H270" s="5"/>
      <c r="I270" s="5"/>
      <c r="J270" s="5"/>
      <c r="L270" s="5"/>
    </row>
    <row r="271" spans="1:12" x14ac:dyDescent="0.25">
      <c r="A271" s="54"/>
      <c r="B271" s="5"/>
      <c r="C271" s="54"/>
      <c r="D271" s="5"/>
      <c r="E271" s="5"/>
      <c r="F271" s="5"/>
      <c r="G271" s="5"/>
      <c r="H271" s="5"/>
      <c r="I271" s="5"/>
      <c r="J271" s="5"/>
      <c r="L271" s="5"/>
    </row>
    <row r="272" spans="1:12" x14ac:dyDescent="0.25">
      <c r="A272" s="54"/>
      <c r="B272" s="5"/>
      <c r="C272" s="54"/>
      <c r="D272" s="5"/>
      <c r="E272" s="5"/>
      <c r="F272" s="5"/>
      <c r="G272" s="5"/>
      <c r="H272" s="5"/>
      <c r="I272" s="5"/>
      <c r="J272" s="5"/>
      <c r="L272" s="5"/>
    </row>
    <row r="273" spans="1:12" x14ac:dyDescent="0.25">
      <c r="A273" s="54"/>
      <c r="B273" s="5"/>
      <c r="C273" s="54"/>
      <c r="D273" s="5"/>
      <c r="E273" s="5"/>
      <c r="F273" s="5"/>
      <c r="G273" s="5"/>
      <c r="H273" s="5"/>
      <c r="I273" s="5"/>
      <c r="J273" s="5"/>
      <c r="L273" s="5"/>
    </row>
    <row r="274" spans="1:12" x14ac:dyDescent="0.25">
      <c r="A274" s="54"/>
      <c r="B274" s="5"/>
      <c r="C274" s="54"/>
      <c r="D274" s="5"/>
      <c r="E274" s="5"/>
      <c r="F274" s="5"/>
      <c r="G274" s="5"/>
      <c r="H274" s="5"/>
      <c r="I274" s="5"/>
      <c r="J274" s="5"/>
      <c r="L274" s="5"/>
    </row>
    <row r="275" spans="1:12" x14ac:dyDescent="0.25">
      <c r="A275" s="54"/>
      <c r="B275" s="5"/>
      <c r="C275" s="54"/>
      <c r="D275" s="5"/>
      <c r="E275" s="5"/>
      <c r="F275" s="5"/>
      <c r="G275" s="5"/>
      <c r="H275" s="5"/>
      <c r="I275" s="5"/>
      <c r="J275" s="5"/>
      <c r="L275" s="5"/>
    </row>
    <row r="276" spans="1:12" x14ac:dyDescent="0.25">
      <c r="A276" s="54"/>
      <c r="B276" s="5"/>
      <c r="C276" s="54"/>
      <c r="D276" s="5"/>
      <c r="E276" s="5"/>
      <c r="F276" s="5"/>
      <c r="G276" s="5"/>
      <c r="H276" s="5"/>
      <c r="I276" s="5"/>
      <c r="J276" s="5"/>
      <c r="L276" s="5"/>
    </row>
    <row r="277" spans="1:12" x14ac:dyDescent="0.25">
      <c r="A277" s="54"/>
      <c r="B277" s="5"/>
      <c r="C277" s="54"/>
      <c r="D277" s="5"/>
      <c r="E277" s="5"/>
      <c r="F277" s="5"/>
      <c r="G277" s="5"/>
      <c r="H277" s="5"/>
      <c r="I277" s="5"/>
      <c r="J277" s="5"/>
      <c r="L277" s="5"/>
    </row>
    <row r="278" spans="1:12" x14ac:dyDescent="0.25">
      <c r="A278" s="54"/>
      <c r="B278" s="5"/>
      <c r="C278" s="54"/>
      <c r="D278" s="5"/>
      <c r="E278" s="5"/>
      <c r="F278" s="5"/>
      <c r="G278" s="5"/>
      <c r="H278" s="5"/>
      <c r="I278" s="5"/>
      <c r="J278" s="5"/>
      <c r="L278" s="5"/>
    </row>
    <row r="279" spans="1:12" x14ac:dyDescent="0.25">
      <c r="A279" s="54"/>
      <c r="B279" s="5"/>
      <c r="C279" s="54"/>
      <c r="D279" s="5"/>
      <c r="E279" s="5"/>
      <c r="F279" s="5"/>
      <c r="G279" s="5"/>
      <c r="H279" s="5"/>
      <c r="I279" s="5"/>
      <c r="J279" s="5"/>
      <c r="L279" s="5"/>
    </row>
    <row r="280" spans="1:12" x14ac:dyDescent="0.25">
      <c r="A280" s="54"/>
      <c r="B280" s="5"/>
      <c r="C280" s="54"/>
      <c r="D280" s="5"/>
      <c r="E280" s="5"/>
      <c r="F280" s="5"/>
      <c r="G280" s="5"/>
      <c r="H280" s="5"/>
      <c r="I280" s="5"/>
      <c r="J280" s="5"/>
      <c r="L280" s="5"/>
    </row>
    <row r="281" spans="1:12" x14ac:dyDescent="0.25">
      <c r="A281" s="54"/>
      <c r="B281" s="5"/>
      <c r="C281" s="54"/>
      <c r="D281" s="5"/>
      <c r="E281" s="5"/>
      <c r="F281" s="5"/>
      <c r="G281" s="5"/>
      <c r="H281" s="5"/>
      <c r="I281" s="5"/>
      <c r="J281" s="5"/>
      <c r="L281" s="5"/>
    </row>
    <row r="282" spans="1:12" x14ac:dyDescent="0.25">
      <c r="A282" s="54"/>
      <c r="B282" s="5"/>
      <c r="C282" s="54"/>
      <c r="D282" s="5"/>
      <c r="E282" s="5"/>
      <c r="F282" s="5"/>
      <c r="G282" s="5"/>
      <c r="H282" s="5"/>
      <c r="I282" s="5"/>
      <c r="J282" s="5"/>
      <c r="L282" s="5"/>
    </row>
    <row r="283" spans="1:12" x14ac:dyDescent="0.25">
      <c r="A283" s="54"/>
      <c r="B283" s="5"/>
      <c r="C283" s="54"/>
      <c r="D283" s="5"/>
      <c r="E283" s="5"/>
      <c r="F283" s="5"/>
      <c r="G283" s="5"/>
      <c r="H283" s="5"/>
      <c r="I283" s="5"/>
      <c r="J283" s="5"/>
      <c r="L283" s="5"/>
    </row>
    <row r="284" spans="1:12" x14ac:dyDescent="0.25">
      <c r="A284" s="54"/>
      <c r="B284" s="5"/>
      <c r="C284" s="54"/>
      <c r="D284" s="5"/>
      <c r="E284" s="5"/>
      <c r="F284" s="5"/>
      <c r="G284" s="5"/>
      <c r="H284" s="5"/>
      <c r="I284" s="5"/>
      <c r="J284" s="5"/>
      <c r="L284" s="5"/>
    </row>
    <row r="285" spans="1:12" x14ac:dyDescent="0.25">
      <c r="A285" s="54"/>
      <c r="B285" s="5"/>
      <c r="C285" s="54"/>
      <c r="D285" s="5"/>
      <c r="E285" s="5"/>
      <c r="F285" s="5"/>
      <c r="G285" s="5"/>
      <c r="H285" s="5"/>
      <c r="I285" s="5"/>
      <c r="J285" s="5"/>
      <c r="L285" s="5"/>
    </row>
  </sheetData>
  <mergeCells count="2">
    <mergeCell ref="A1:I1"/>
    <mergeCell ref="A2:I2"/>
  </mergeCells>
  <conditionalFormatting sqref="B48">
    <cfRule type="duplicateValues" dxfId="49" priority="31"/>
  </conditionalFormatting>
  <conditionalFormatting sqref="B49:B54 B41:B47">
    <cfRule type="duplicateValues" dxfId="48" priority="32"/>
  </conditionalFormatting>
  <pageMargins left="0.47244094488188981" right="0.23622047244094491" top="0.54" bottom="0.35433070866141736" header="0.31496062992125984" footer="0.31496062992125984"/>
  <pageSetup paperSize="9" scale="75" fitToHeight="2" orientation="portrait" horizontalDpi="4294967292" verticalDpi="0" copies="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56"/>
  <sheetViews>
    <sheetView topLeftCell="A21" zoomScale="84" zoomScaleNormal="84" workbookViewId="0">
      <selection activeCell="A5" sqref="A5:I54"/>
    </sheetView>
  </sheetViews>
  <sheetFormatPr defaultRowHeight="15" x14ac:dyDescent="0.25"/>
  <cols>
    <col min="1" max="1" width="5" style="23" customWidth="1"/>
    <col min="2" max="2" width="34.7109375" style="14" customWidth="1"/>
    <col min="3" max="3" width="10.28515625" style="19" customWidth="1"/>
    <col min="4" max="4" width="13.85546875" style="31" customWidth="1"/>
    <col min="5" max="5" width="30.140625" style="14" customWidth="1"/>
    <col min="6" max="6" width="39.42578125" style="14" customWidth="1"/>
    <col min="7" max="7" width="17.42578125" style="40" customWidth="1"/>
    <col min="8" max="8" width="21" style="43" customWidth="1"/>
    <col min="9" max="9" width="32.28515625" style="43" customWidth="1"/>
    <col min="10" max="10" width="17.140625" style="5" customWidth="1"/>
    <col min="11" max="11" width="14.42578125" style="54" bestFit="1" customWidth="1"/>
    <col min="12" max="13" width="9.140625" style="5"/>
    <col min="14" max="14" width="17" style="5" customWidth="1"/>
    <col min="15" max="16384" width="9.140625" style="5"/>
  </cols>
  <sheetData>
    <row r="1" spans="1:11" ht="18.75" customHeight="1" x14ac:dyDescent="0.25">
      <c r="A1" s="288" t="s">
        <v>1868</v>
      </c>
      <c r="B1" s="288"/>
      <c r="C1" s="288"/>
      <c r="D1" s="288"/>
      <c r="E1" s="288"/>
      <c r="F1" s="288"/>
      <c r="G1" s="288"/>
      <c r="H1" s="288"/>
      <c r="I1" s="288"/>
    </row>
    <row r="2" spans="1:11" ht="18.75" customHeight="1" x14ac:dyDescent="0.25">
      <c r="A2" s="288" t="s">
        <v>109</v>
      </c>
      <c r="B2" s="288"/>
      <c r="C2" s="288"/>
      <c r="D2" s="288"/>
      <c r="E2" s="288"/>
      <c r="F2" s="288"/>
      <c r="G2" s="288"/>
      <c r="H2" s="288"/>
      <c r="I2" s="288"/>
    </row>
    <row r="3" spans="1:11" x14ac:dyDescent="0.25">
      <c r="B3" s="12"/>
      <c r="C3" s="17"/>
      <c r="D3" s="39"/>
      <c r="E3" s="12"/>
      <c r="F3" s="12"/>
    </row>
    <row r="4" spans="1:11" s="28" customFormat="1" ht="36" customHeight="1" x14ac:dyDescent="0.25">
      <c r="A4" s="15" t="s">
        <v>3</v>
      </c>
      <c r="B4" s="15" t="s">
        <v>756</v>
      </c>
      <c r="C4" s="18" t="s">
        <v>0</v>
      </c>
      <c r="D4" s="18" t="s">
        <v>4</v>
      </c>
      <c r="E4" s="15" t="s">
        <v>1</v>
      </c>
      <c r="F4" s="15" t="s">
        <v>2</v>
      </c>
      <c r="G4" s="47" t="s">
        <v>103</v>
      </c>
      <c r="H4" s="44" t="s">
        <v>101</v>
      </c>
      <c r="I4" s="15" t="s">
        <v>107</v>
      </c>
      <c r="K4" s="81"/>
    </row>
    <row r="5" spans="1:11" ht="18.75" customHeight="1" x14ac:dyDescent="0.25">
      <c r="A5" s="1">
        <v>1</v>
      </c>
      <c r="B5" s="149" t="s">
        <v>757</v>
      </c>
      <c r="C5" s="150"/>
      <c r="D5" s="145" t="s">
        <v>842</v>
      </c>
      <c r="E5" s="149" t="s">
        <v>758</v>
      </c>
      <c r="F5" s="112" t="s">
        <v>759</v>
      </c>
      <c r="G5" s="146">
        <v>10000000</v>
      </c>
      <c r="H5" s="1" t="s">
        <v>139</v>
      </c>
      <c r="I5" s="45" t="s">
        <v>110</v>
      </c>
    </row>
    <row r="6" spans="1:11" ht="18.75" customHeight="1" x14ac:dyDescent="0.25">
      <c r="A6" s="1">
        <v>2</v>
      </c>
      <c r="B6" s="149" t="s">
        <v>760</v>
      </c>
      <c r="C6" s="150"/>
      <c r="D6" s="145" t="s">
        <v>235</v>
      </c>
      <c r="E6" s="149" t="s">
        <v>761</v>
      </c>
      <c r="F6" s="112" t="s">
        <v>762</v>
      </c>
      <c r="G6" s="147">
        <v>10000000</v>
      </c>
      <c r="H6" s="1" t="s">
        <v>139</v>
      </c>
      <c r="I6" s="45" t="s">
        <v>110</v>
      </c>
    </row>
    <row r="7" spans="1:11" ht="18.75" customHeight="1" x14ac:dyDescent="0.25">
      <c r="A7" s="1">
        <v>3</v>
      </c>
      <c r="B7" s="149" t="s">
        <v>763</v>
      </c>
      <c r="C7" s="150"/>
      <c r="D7" s="145" t="s">
        <v>234</v>
      </c>
      <c r="E7" s="149" t="s">
        <v>764</v>
      </c>
      <c r="F7" s="112" t="s">
        <v>765</v>
      </c>
      <c r="G7" s="147">
        <v>10000000</v>
      </c>
      <c r="H7" s="1" t="s">
        <v>139</v>
      </c>
      <c r="I7" s="45" t="s">
        <v>110</v>
      </c>
    </row>
    <row r="8" spans="1:11" ht="18.75" customHeight="1" x14ac:dyDescent="0.25">
      <c r="A8" s="1">
        <v>4</v>
      </c>
      <c r="B8" s="149" t="s">
        <v>766</v>
      </c>
      <c r="C8" s="150"/>
      <c r="D8" s="145" t="s">
        <v>227</v>
      </c>
      <c r="E8" s="149" t="s">
        <v>767</v>
      </c>
      <c r="F8" s="112" t="s">
        <v>768</v>
      </c>
      <c r="G8" s="147">
        <v>15000000</v>
      </c>
      <c r="H8" s="1" t="s">
        <v>139</v>
      </c>
      <c r="I8" s="45" t="s">
        <v>110</v>
      </c>
    </row>
    <row r="9" spans="1:11" ht="18.75" customHeight="1" x14ac:dyDescent="0.25">
      <c r="A9" s="1">
        <v>5</v>
      </c>
      <c r="B9" s="149" t="s">
        <v>769</v>
      </c>
      <c r="C9" s="150"/>
      <c r="D9" s="145" t="s">
        <v>258</v>
      </c>
      <c r="E9" s="149" t="s">
        <v>770</v>
      </c>
      <c r="F9" s="112" t="s">
        <v>771</v>
      </c>
      <c r="G9" s="147">
        <v>17500000</v>
      </c>
      <c r="H9" s="1" t="s">
        <v>139</v>
      </c>
      <c r="I9" s="45" t="s">
        <v>110</v>
      </c>
    </row>
    <row r="10" spans="1:11" ht="18.75" customHeight="1" x14ac:dyDescent="0.25">
      <c r="A10" s="1">
        <v>6</v>
      </c>
      <c r="B10" s="149" t="s">
        <v>770</v>
      </c>
      <c r="C10" s="150"/>
      <c r="D10" s="145" t="s">
        <v>236</v>
      </c>
      <c r="E10" s="149" t="s">
        <v>767</v>
      </c>
      <c r="F10" s="112" t="s">
        <v>772</v>
      </c>
      <c r="G10" s="147">
        <v>10000000</v>
      </c>
      <c r="H10" s="1" t="s">
        <v>139</v>
      </c>
      <c r="I10" s="45" t="s">
        <v>110</v>
      </c>
    </row>
    <row r="11" spans="1:11" ht="18.75" customHeight="1" x14ac:dyDescent="0.25">
      <c r="A11" s="1">
        <v>7</v>
      </c>
      <c r="B11" s="131" t="s">
        <v>773</v>
      </c>
      <c r="C11" s="150"/>
      <c r="D11" s="145" t="s">
        <v>228</v>
      </c>
      <c r="E11" s="131" t="s">
        <v>774</v>
      </c>
      <c r="F11" s="131" t="s">
        <v>775</v>
      </c>
      <c r="G11" s="148">
        <v>15000000</v>
      </c>
      <c r="H11" s="1" t="s">
        <v>139</v>
      </c>
      <c r="I11" s="45" t="s">
        <v>110</v>
      </c>
    </row>
    <row r="12" spans="1:11" ht="18.75" customHeight="1" x14ac:dyDescent="0.25">
      <c r="A12" s="1">
        <v>8</v>
      </c>
      <c r="B12" s="131" t="s">
        <v>776</v>
      </c>
      <c r="C12" s="150"/>
      <c r="D12" s="145" t="s">
        <v>226</v>
      </c>
      <c r="E12" s="149" t="s">
        <v>777</v>
      </c>
      <c r="F12" s="112" t="s">
        <v>778</v>
      </c>
      <c r="G12" s="147">
        <v>17000000</v>
      </c>
      <c r="H12" s="1" t="s">
        <v>139</v>
      </c>
      <c r="I12" s="45" t="s">
        <v>110</v>
      </c>
    </row>
    <row r="13" spans="1:11" ht="18.75" customHeight="1" x14ac:dyDescent="0.25">
      <c r="A13" s="1">
        <v>9</v>
      </c>
      <c r="B13" s="131" t="s">
        <v>779</v>
      </c>
      <c r="C13" s="150"/>
      <c r="D13" s="145" t="s">
        <v>231</v>
      </c>
      <c r="E13" s="131" t="s">
        <v>780</v>
      </c>
      <c r="F13" s="112" t="s">
        <v>781</v>
      </c>
      <c r="G13" s="147">
        <v>15000000</v>
      </c>
      <c r="H13" s="1" t="s">
        <v>139</v>
      </c>
      <c r="I13" s="45" t="s">
        <v>110</v>
      </c>
    </row>
    <row r="14" spans="1:11" ht="18.75" customHeight="1" x14ac:dyDescent="0.25">
      <c r="A14" s="1">
        <v>10</v>
      </c>
      <c r="B14" s="131" t="s">
        <v>782</v>
      </c>
      <c r="C14" s="150"/>
      <c r="D14" s="106" t="s">
        <v>232</v>
      </c>
      <c r="E14" s="131" t="s">
        <v>783</v>
      </c>
      <c r="F14" s="112" t="s">
        <v>784</v>
      </c>
      <c r="G14" s="148">
        <v>10000000</v>
      </c>
      <c r="H14" s="1" t="s">
        <v>139</v>
      </c>
      <c r="I14" s="45" t="s">
        <v>110</v>
      </c>
    </row>
    <row r="15" spans="1:11" ht="18.75" customHeight="1" x14ac:dyDescent="0.25">
      <c r="A15" s="1">
        <v>11</v>
      </c>
      <c r="B15" s="131" t="s">
        <v>785</v>
      </c>
      <c r="C15" s="150"/>
      <c r="D15" s="145" t="s">
        <v>233</v>
      </c>
      <c r="E15" s="131" t="s">
        <v>786</v>
      </c>
      <c r="F15" s="112" t="s">
        <v>787</v>
      </c>
      <c r="G15" s="147">
        <v>10000000</v>
      </c>
      <c r="H15" s="1" t="s">
        <v>139</v>
      </c>
      <c r="I15" s="45" t="s">
        <v>110</v>
      </c>
    </row>
    <row r="16" spans="1:11" ht="18.75" customHeight="1" x14ac:dyDescent="0.25">
      <c r="A16" s="1">
        <v>12</v>
      </c>
      <c r="B16" s="131" t="s">
        <v>788</v>
      </c>
      <c r="C16" s="150"/>
      <c r="D16" s="145" t="s">
        <v>249</v>
      </c>
      <c r="E16" s="131" t="s">
        <v>789</v>
      </c>
      <c r="F16" s="112" t="s">
        <v>790</v>
      </c>
      <c r="G16" s="147">
        <v>10000000</v>
      </c>
      <c r="H16" s="1" t="s">
        <v>139</v>
      </c>
      <c r="I16" s="45" t="s">
        <v>110</v>
      </c>
    </row>
    <row r="17" spans="1:9" ht="18.75" customHeight="1" x14ac:dyDescent="0.25">
      <c r="A17" s="1">
        <v>13</v>
      </c>
      <c r="B17" s="131" t="s">
        <v>791</v>
      </c>
      <c r="C17" s="150"/>
      <c r="D17" s="106" t="s">
        <v>247</v>
      </c>
      <c r="E17" s="131" t="s">
        <v>792</v>
      </c>
      <c r="F17" s="112" t="s">
        <v>793</v>
      </c>
      <c r="G17" s="148">
        <v>10000000</v>
      </c>
      <c r="H17" s="1" t="s">
        <v>139</v>
      </c>
      <c r="I17" s="45" t="s">
        <v>110</v>
      </c>
    </row>
    <row r="18" spans="1:9" ht="18.75" customHeight="1" x14ac:dyDescent="0.25">
      <c r="A18" s="1">
        <v>14</v>
      </c>
      <c r="B18" s="131" t="s">
        <v>794</v>
      </c>
      <c r="C18" s="150"/>
      <c r="D18" s="145" t="s">
        <v>248</v>
      </c>
      <c r="E18" s="131" t="s">
        <v>795</v>
      </c>
      <c r="F18" s="112" t="s">
        <v>796</v>
      </c>
      <c r="G18" s="147">
        <v>10000000</v>
      </c>
      <c r="H18" s="1" t="s">
        <v>139</v>
      </c>
      <c r="I18" s="45" t="s">
        <v>110</v>
      </c>
    </row>
    <row r="19" spans="1:9" ht="18.75" customHeight="1" x14ac:dyDescent="0.25">
      <c r="A19" s="1">
        <v>15</v>
      </c>
      <c r="B19" s="131" t="s">
        <v>797</v>
      </c>
      <c r="C19" s="150"/>
      <c r="D19" s="145" t="s">
        <v>250</v>
      </c>
      <c r="E19" s="131" t="s">
        <v>798</v>
      </c>
      <c r="F19" s="112" t="s">
        <v>799</v>
      </c>
      <c r="G19" s="147">
        <v>10000000</v>
      </c>
      <c r="H19" s="1" t="s">
        <v>139</v>
      </c>
      <c r="I19" s="45" t="s">
        <v>110</v>
      </c>
    </row>
    <row r="20" spans="1:9" ht="18.75" customHeight="1" x14ac:dyDescent="0.25">
      <c r="A20" s="1">
        <v>16</v>
      </c>
      <c r="B20" s="131" t="s">
        <v>800</v>
      </c>
      <c r="C20" s="150"/>
      <c r="D20" s="145" t="s">
        <v>251</v>
      </c>
      <c r="E20" s="131" t="s">
        <v>780</v>
      </c>
      <c r="F20" s="112" t="s">
        <v>801</v>
      </c>
      <c r="G20" s="147">
        <v>10500000</v>
      </c>
      <c r="H20" s="1" t="s">
        <v>139</v>
      </c>
      <c r="I20" s="45" t="s">
        <v>110</v>
      </c>
    </row>
    <row r="21" spans="1:9" ht="18.75" customHeight="1" x14ac:dyDescent="0.25">
      <c r="A21" s="1">
        <v>17</v>
      </c>
      <c r="B21" s="131" t="s">
        <v>802</v>
      </c>
      <c r="C21" s="150"/>
      <c r="D21" s="145" t="s">
        <v>254</v>
      </c>
      <c r="E21" s="131" t="s">
        <v>803</v>
      </c>
      <c r="F21" s="112" t="s">
        <v>804</v>
      </c>
      <c r="G21" s="147">
        <v>17000000</v>
      </c>
      <c r="H21" s="1" t="s">
        <v>139</v>
      </c>
      <c r="I21" s="45" t="s">
        <v>110</v>
      </c>
    </row>
    <row r="22" spans="1:9" ht="18.75" customHeight="1" x14ac:dyDescent="0.25">
      <c r="A22" s="1">
        <v>18</v>
      </c>
      <c r="B22" s="131" t="s">
        <v>805</v>
      </c>
      <c r="C22" s="150"/>
      <c r="D22" s="145" t="s">
        <v>225</v>
      </c>
      <c r="E22" s="131" t="s">
        <v>806</v>
      </c>
      <c r="F22" s="112" t="s">
        <v>807</v>
      </c>
      <c r="G22" s="147">
        <v>17000000</v>
      </c>
      <c r="H22" s="1" t="s">
        <v>139</v>
      </c>
      <c r="I22" s="45" t="s">
        <v>110</v>
      </c>
    </row>
    <row r="23" spans="1:9" ht="18.75" customHeight="1" x14ac:dyDescent="0.25">
      <c r="A23" s="1">
        <v>19</v>
      </c>
      <c r="B23" s="131" t="s">
        <v>223</v>
      </c>
      <c r="C23" s="150"/>
      <c r="D23" s="145" t="s">
        <v>229</v>
      </c>
      <c r="E23" s="131" t="s">
        <v>808</v>
      </c>
      <c r="F23" s="112" t="s">
        <v>809</v>
      </c>
      <c r="G23" s="147">
        <v>15000000</v>
      </c>
      <c r="H23" s="1" t="s">
        <v>139</v>
      </c>
      <c r="I23" s="45" t="s">
        <v>110</v>
      </c>
    </row>
    <row r="24" spans="1:9" ht="18.75" customHeight="1" x14ac:dyDescent="0.25">
      <c r="A24" s="1">
        <v>20</v>
      </c>
      <c r="B24" s="131" t="s">
        <v>810</v>
      </c>
      <c r="C24" s="150"/>
      <c r="D24" s="145" t="s">
        <v>238</v>
      </c>
      <c r="E24" s="131" t="s">
        <v>811</v>
      </c>
      <c r="F24" s="112" t="s">
        <v>812</v>
      </c>
      <c r="G24" s="147">
        <v>10000000</v>
      </c>
      <c r="H24" s="1" t="s">
        <v>139</v>
      </c>
      <c r="I24" s="45" t="s">
        <v>110</v>
      </c>
    </row>
    <row r="25" spans="1:9" ht="18.75" customHeight="1" x14ac:dyDescent="0.25">
      <c r="A25" s="1">
        <v>21</v>
      </c>
      <c r="B25" s="131" t="s">
        <v>813</v>
      </c>
      <c r="C25" s="150"/>
      <c r="D25" s="145" t="s">
        <v>843</v>
      </c>
      <c r="E25" s="131" t="s">
        <v>814</v>
      </c>
      <c r="F25" s="112" t="s">
        <v>815</v>
      </c>
      <c r="G25" s="147">
        <v>10000000</v>
      </c>
      <c r="H25" s="1" t="s">
        <v>139</v>
      </c>
      <c r="I25" s="45" t="s">
        <v>110</v>
      </c>
    </row>
    <row r="26" spans="1:9" ht="18.75" customHeight="1" x14ac:dyDescent="0.25">
      <c r="A26" s="1">
        <v>22</v>
      </c>
      <c r="B26" s="131" t="s">
        <v>816</v>
      </c>
      <c r="C26" s="150"/>
      <c r="D26" s="145" t="s">
        <v>239</v>
      </c>
      <c r="E26" s="131" t="s">
        <v>223</v>
      </c>
      <c r="F26" s="112" t="s">
        <v>812</v>
      </c>
      <c r="G26" s="147">
        <v>10000000</v>
      </c>
      <c r="H26" s="1" t="s">
        <v>139</v>
      </c>
      <c r="I26" s="45" t="s">
        <v>110</v>
      </c>
    </row>
    <row r="27" spans="1:9" ht="18.75" customHeight="1" x14ac:dyDescent="0.25">
      <c r="A27" s="1">
        <v>23</v>
      </c>
      <c r="B27" s="131" t="s">
        <v>224</v>
      </c>
      <c r="C27" s="150"/>
      <c r="D27" s="145" t="s">
        <v>96</v>
      </c>
      <c r="E27" s="131" t="s">
        <v>817</v>
      </c>
      <c r="F27" s="112" t="s">
        <v>818</v>
      </c>
      <c r="G27" s="147">
        <v>15500000</v>
      </c>
      <c r="H27" s="1" t="s">
        <v>139</v>
      </c>
      <c r="I27" s="45" t="s">
        <v>110</v>
      </c>
    </row>
    <row r="28" spans="1:9" ht="18.75" customHeight="1" x14ac:dyDescent="0.25">
      <c r="A28" s="1">
        <v>24</v>
      </c>
      <c r="B28" s="131" t="s">
        <v>819</v>
      </c>
      <c r="C28" s="150"/>
      <c r="D28" s="145" t="s">
        <v>245</v>
      </c>
      <c r="E28" s="131" t="s">
        <v>820</v>
      </c>
      <c r="F28" s="112" t="s">
        <v>821</v>
      </c>
      <c r="G28" s="147">
        <v>10000000</v>
      </c>
      <c r="H28" s="1" t="s">
        <v>139</v>
      </c>
      <c r="I28" s="45" t="s">
        <v>110</v>
      </c>
    </row>
    <row r="29" spans="1:9" ht="18.75" customHeight="1" x14ac:dyDescent="0.25">
      <c r="A29" s="1">
        <v>25</v>
      </c>
      <c r="B29" s="131" t="s">
        <v>822</v>
      </c>
      <c r="C29" s="150"/>
      <c r="D29" s="145" t="s">
        <v>244</v>
      </c>
      <c r="E29" s="131" t="s">
        <v>823</v>
      </c>
      <c r="F29" s="112" t="s">
        <v>824</v>
      </c>
      <c r="G29" s="147">
        <v>10000000</v>
      </c>
      <c r="H29" s="1" t="s">
        <v>139</v>
      </c>
      <c r="I29" s="45" t="s">
        <v>110</v>
      </c>
    </row>
    <row r="30" spans="1:9" ht="18.75" customHeight="1" x14ac:dyDescent="0.25">
      <c r="A30" s="1">
        <v>26</v>
      </c>
      <c r="B30" s="131" t="s">
        <v>825</v>
      </c>
      <c r="C30" s="150"/>
      <c r="D30" s="145" t="s">
        <v>246</v>
      </c>
      <c r="E30" s="131" t="s">
        <v>826</v>
      </c>
      <c r="F30" s="112" t="s">
        <v>827</v>
      </c>
      <c r="G30" s="147">
        <v>10000000</v>
      </c>
      <c r="H30" s="1" t="s">
        <v>139</v>
      </c>
      <c r="I30" s="45" t="s">
        <v>110</v>
      </c>
    </row>
    <row r="31" spans="1:9" ht="18.75" customHeight="1" x14ac:dyDescent="0.25">
      <c r="A31" s="1">
        <v>27</v>
      </c>
      <c r="B31" s="131" t="s">
        <v>828</v>
      </c>
      <c r="C31" s="150"/>
      <c r="D31" s="145" t="s">
        <v>844</v>
      </c>
      <c r="E31" s="131" t="s">
        <v>829</v>
      </c>
      <c r="F31" s="112" t="s">
        <v>830</v>
      </c>
      <c r="G31" s="147">
        <v>15500000</v>
      </c>
      <c r="H31" s="1" t="s">
        <v>139</v>
      </c>
      <c r="I31" s="45" t="s">
        <v>110</v>
      </c>
    </row>
    <row r="32" spans="1:9" ht="18.75" customHeight="1" x14ac:dyDescent="0.25">
      <c r="A32" s="1">
        <v>28</v>
      </c>
      <c r="B32" s="131" t="s">
        <v>831</v>
      </c>
      <c r="C32" s="150"/>
      <c r="D32" s="145" t="s">
        <v>845</v>
      </c>
      <c r="E32" s="131" t="s">
        <v>832</v>
      </c>
      <c r="F32" s="112" t="s">
        <v>833</v>
      </c>
      <c r="G32" s="147">
        <v>10000000</v>
      </c>
      <c r="H32" s="1" t="s">
        <v>139</v>
      </c>
      <c r="I32" s="45" t="s">
        <v>110</v>
      </c>
    </row>
    <row r="33" spans="1:11" ht="18.75" customHeight="1" x14ac:dyDescent="0.25">
      <c r="A33" s="1">
        <v>29</v>
      </c>
      <c r="B33" s="131" t="s">
        <v>834</v>
      </c>
      <c r="C33" s="150"/>
      <c r="D33" s="145" t="s">
        <v>241</v>
      </c>
      <c r="E33" s="131" t="s">
        <v>835</v>
      </c>
      <c r="F33" s="112" t="s">
        <v>836</v>
      </c>
      <c r="G33" s="147">
        <v>10000000</v>
      </c>
      <c r="H33" s="1" t="s">
        <v>139</v>
      </c>
      <c r="I33" s="45" t="s">
        <v>110</v>
      </c>
    </row>
    <row r="34" spans="1:11" ht="18.75" customHeight="1" x14ac:dyDescent="0.25">
      <c r="A34" s="1">
        <v>30</v>
      </c>
      <c r="B34" s="131" t="s">
        <v>837</v>
      </c>
      <c r="C34" s="150"/>
      <c r="D34" s="145" t="s">
        <v>230</v>
      </c>
      <c r="E34" s="131" t="s">
        <v>838</v>
      </c>
      <c r="F34" s="112" t="s">
        <v>839</v>
      </c>
      <c r="G34" s="147">
        <v>15000000</v>
      </c>
      <c r="H34" s="1" t="s">
        <v>139</v>
      </c>
      <c r="I34" s="45" t="s">
        <v>110</v>
      </c>
    </row>
    <row r="35" spans="1:11" ht="18.75" customHeight="1" x14ac:dyDescent="0.25">
      <c r="A35" s="1">
        <v>31</v>
      </c>
      <c r="B35" s="131" t="s">
        <v>840</v>
      </c>
      <c r="C35" s="150"/>
      <c r="D35" s="145" t="s">
        <v>242</v>
      </c>
      <c r="E35" s="131" t="s">
        <v>838</v>
      </c>
      <c r="F35" s="112" t="s">
        <v>841</v>
      </c>
      <c r="G35" s="147">
        <v>10000000</v>
      </c>
      <c r="H35" s="1" t="s">
        <v>139</v>
      </c>
      <c r="I35" s="45" t="s">
        <v>110</v>
      </c>
    </row>
    <row r="36" spans="1:11" ht="18.75" customHeight="1" x14ac:dyDescent="0.25">
      <c r="A36" s="1"/>
      <c r="B36" s="73"/>
      <c r="C36" s="74"/>
      <c r="D36" s="75"/>
      <c r="E36" s="76"/>
      <c r="F36" s="73"/>
      <c r="G36" s="71"/>
      <c r="H36" s="1"/>
      <c r="I36" s="45"/>
      <c r="J36" s="80">
        <f>SUM(G5:G36)</f>
        <v>375000000</v>
      </c>
      <c r="K36" s="54">
        <v>31</v>
      </c>
    </row>
    <row r="37" spans="1:11" ht="18.75" customHeight="1" x14ac:dyDescent="0.25">
      <c r="A37" s="1">
        <v>1</v>
      </c>
      <c r="B37" s="102" t="s">
        <v>865</v>
      </c>
      <c r="C37" s="102"/>
      <c r="D37" s="151" t="s">
        <v>253</v>
      </c>
      <c r="E37" s="102" t="s">
        <v>866</v>
      </c>
      <c r="F37" s="101" t="s">
        <v>867</v>
      </c>
      <c r="G37" s="155">
        <v>20000000</v>
      </c>
      <c r="H37" s="1" t="s">
        <v>139</v>
      </c>
      <c r="I37" s="45" t="s">
        <v>104</v>
      </c>
    </row>
    <row r="38" spans="1:11" ht="18.75" customHeight="1" x14ac:dyDescent="0.25">
      <c r="A38" s="1">
        <v>2</v>
      </c>
      <c r="B38" s="101" t="s">
        <v>923</v>
      </c>
      <c r="C38" s="104"/>
      <c r="D38" s="133" t="s">
        <v>189</v>
      </c>
      <c r="E38" s="104" t="s">
        <v>260</v>
      </c>
      <c r="F38" s="101" t="s">
        <v>924</v>
      </c>
      <c r="G38" s="155">
        <v>15000000</v>
      </c>
      <c r="H38" s="1" t="s">
        <v>139</v>
      </c>
      <c r="I38" s="45" t="s">
        <v>104</v>
      </c>
    </row>
    <row r="39" spans="1:11" ht="18.75" customHeight="1" x14ac:dyDescent="0.25">
      <c r="A39" s="1"/>
      <c r="B39" s="73"/>
      <c r="C39" s="74"/>
      <c r="D39" s="75"/>
      <c r="E39" s="76"/>
      <c r="F39" s="73"/>
      <c r="G39" s="71"/>
      <c r="H39" s="1"/>
      <c r="I39" s="45"/>
      <c r="J39" s="80">
        <f>SUM(G37:G39)</f>
        <v>35000000</v>
      </c>
      <c r="K39" s="54">
        <v>2</v>
      </c>
    </row>
    <row r="40" spans="1:11" ht="18.75" customHeight="1" x14ac:dyDescent="0.25">
      <c r="A40" s="1"/>
      <c r="B40" s="73"/>
      <c r="C40" s="74"/>
      <c r="D40" s="75"/>
      <c r="E40" s="76"/>
      <c r="F40" s="73"/>
      <c r="G40" s="71"/>
      <c r="H40" s="1"/>
      <c r="I40" s="45"/>
      <c r="J40" s="80"/>
    </row>
    <row r="41" spans="1:11" ht="18.75" customHeight="1" x14ac:dyDescent="0.25">
      <c r="A41" s="1">
        <v>1</v>
      </c>
      <c r="B41" s="101" t="s">
        <v>589</v>
      </c>
      <c r="C41" s="101"/>
      <c r="D41" s="129" t="s">
        <v>257</v>
      </c>
      <c r="E41" s="105" t="s">
        <v>1018</v>
      </c>
      <c r="F41" s="101" t="s">
        <v>1019</v>
      </c>
      <c r="G41" s="124">
        <v>35000000</v>
      </c>
      <c r="H41" s="1" t="s">
        <v>139</v>
      </c>
      <c r="I41" s="45" t="s">
        <v>105</v>
      </c>
    </row>
    <row r="42" spans="1:11" ht="18.75" customHeight="1" x14ac:dyDescent="0.25">
      <c r="A42" s="1">
        <v>2</v>
      </c>
      <c r="B42" s="101" t="s">
        <v>252</v>
      </c>
      <c r="C42" s="101"/>
      <c r="D42" s="133" t="s">
        <v>237</v>
      </c>
      <c r="E42" s="105" t="s">
        <v>655</v>
      </c>
      <c r="F42" s="101" t="s">
        <v>1050</v>
      </c>
      <c r="G42" s="124">
        <v>20000000</v>
      </c>
      <c r="H42" s="1" t="s">
        <v>139</v>
      </c>
      <c r="I42" s="45" t="s">
        <v>105</v>
      </c>
    </row>
    <row r="43" spans="1:11" ht="18.75" customHeight="1" x14ac:dyDescent="0.25">
      <c r="A43" s="1">
        <v>3</v>
      </c>
      <c r="B43" s="101" t="s">
        <v>644</v>
      </c>
      <c r="C43" s="101"/>
      <c r="D43" s="133" t="s">
        <v>240</v>
      </c>
      <c r="E43" s="105" t="s">
        <v>1107</v>
      </c>
      <c r="F43" s="101" t="s">
        <v>1108</v>
      </c>
      <c r="G43" s="124">
        <v>20000000</v>
      </c>
      <c r="H43" s="1" t="s">
        <v>139</v>
      </c>
      <c r="I43" s="45" t="s">
        <v>105</v>
      </c>
    </row>
    <row r="44" spans="1:11" ht="18.75" customHeight="1" x14ac:dyDescent="0.25">
      <c r="A44" s="1">
        <v>4</v>
      </c>
      <c r="B44" s="101" t="s">
        <v>1123</v>
      </c>
      <c r="C44" s="101"/>
      <c r="D44" s="133" t="s">
        <v>651</v>
      </c>
      <c r="E44" s="105" t="s">
        <v>1124</v>
      </c>
      <c r="F44" s="101" t="s">
        <v>1125</v>
      </c>
      <c r="G44" s="124">
        <v>20000000</v>
      </c>
      <c r="H44" s="1" t="s">
        <v>139</v>
      </c>
      <c r="I44" s="45" t="s">
        <v>105</v>
      </c>
    </row>
    <row r="45" spans="1:11" ht="18.75" customHeight="1" x14ac:dyDescent="0.25">
      <c r="A45" s="1">
        <v>5</v>
      </c>
      <c r="B45" s="101" t="s">
        <v>259</v>
      </c>
      <c r="C45" s="101"/>
      <c r="D45" s="133" t="s">
        <v>256</v>
      </c>
      <c r="E45" s="105" t="s">
        <v>1143</v>
      </c>
      <c r="F45" s="101" t="s">
        <v>1144</v>
      </c>
      <c r="G45" s="124">
        <v>20000000</v>
      </c>
      <c r="H45" s="1" t="s">
        <v>139</v>
      </c>
      <c r="I45" s="45" t="s">
        <v>105</v>
      </c>
    </row>
    <row r="46" spans="1:11" ht="18.75" customHeight="1" x14ac:dyDescent="0.25">
      <c r="A46" s="1"/>
      <c r="B46" s="73"/>
      <c r="C46" s="74"/>
      <c r="D46" s="75"/>
      <c r="E46" s="76"/>
      <c r="F46" s="73"/>
      <c r="G46" s="71"/>
      <c r="H46" s="1"/>
      <c r="I46" s="45"/>
      <c r="J46" s="80">
        <f>SUM(G41:G46)</f>
        <v>115000000</v>
      </c>
      <c r="K46" s="54">
        <v>5</v>
      </c>
    </row>
    <row r="47" spans="1:11" ht="18.75" customHeight="1" x14ac:dyDescent="0.25">
      <c r="A47" s="1">
        <v>45</v>
      </c>
      <c r="B47" s="138" t="s">
        <v>708</v>
      </c>
      <c r="C47" s="74"/>
      <c r="D47" s="136" t="s">
        <v>651</v>
      </c>
      <c r="E47" s="76" t="s">
        <v>98</v>
      </c>
      <c r="F47" s="68" t="s">
        <v>709</v>
      </c>
      <c r="G47" s="141">
        <v>44400000</v>
      </c>
      <c r="H47" s="1" t="s">
        <v>106</v>
      </c>
      <c r="I47" s="140" t="s">
        <v>710</v>
      </c>
      <c r="J47" s="80">
        <f>SUM(G47)</f>
        <v>44400000</v>
      </c>
      <c r="K47" s="54">
        <v>1</v>
      </c>
    </row>
    <row r="48" spans="1:11" ht="18.75" customHeight="1" x14ac:dyDescent="0.25">
      <c r="A48" s="1">
        <v>46</v>
      </c>
      <c r="B48" s="142" t="s">
        <v>713</v>
      </c>
      <c r="C48" s="66"/>
      <c r="D48" s="136" t="s">
        <v>243</v>
      </c>
      <c r="E48" s="70" t="s">
        <v>98</v>
      </c>
      <c r="F48" s="68" t="s">
        <v>714</v>
      </c>
      <c r="G48" s="141">
        <v>46300000</v>
      </c>
      <c r="H48" s="1" t="s">
        <v>106</v>
      </c>
      <c r="I48" s="140" t="s">
        <v>715</v>
      </c>
      <c r="J48" s="80">
        <f>SUM(G48)</f>
        <v>46300000</v>
      </c>
      <c r="K48" s="54">
        <v>1</v>
      </c>
    </row>
    <row r="49" spans="1:11" x14ac:dyDescent="0.25">
      <c r="K49" s="238"/>
    </row>
    <row r="50" spans="1:11" ht="20.25" customHeight="1" x14ac:dyDescent="0.25">
      <c r="A50" s="23">
        <v>1</v>
      </c>
      <c r="B50" s="252" t="s">
        <v>769</v>
      </c>
      <c r="C50" s="249"/>
      <c r="D50" s="145" t="s">
        <v>258</v>
      </c>
      <c r="E50" s="249"/>
      <c r="F50" s="103" t="s">
        <v>1885</v>
      </c>
      <c r="G50" s="250">
        <v>100000000</v>
      </c>
      <c r="H50" s="1" t="s">
        <v>139</v>
      </c>
      <c r="I50" s="45" t="s">
        <v>1878</v>
      </c>
    </row>
    <row r="51" spans="1:11" x14ac:dyDescent="0.25">
      <c r="J51" s="250">
        <v>100000000</v>
      </c>
      <c r="K51" s="54">
        <v>1</v>
      </c>
    </row>
    <row r="54" spans="1:11" ht="20.25" customHeight="1" x14ac:dyDescent="0.25">
      <c r="A54" s="255">
        <v>1</v>
      </c>
      <c r="B54" s="256" t="s">
        <v>1918</v>
      </c>
      <c r="C54" s="257"/>
      <c r="D54" s="258" t="s">
        <v>1919</v>
      </c>
      <c r="E54" s="256" t="s">
        <v>1920</v>
      </c>
      <c r="F54" s="256" t="s">
        <v>1921</v>
      </c>
      <c r="G54" s="259">
        <v>4200000</v>
      </c>
      <c r="H54" s="256" t="s">
        <v>1910</v>
      </c>
      <c r="I54" s="256" t="s">
        <v>1910</v>
      </c>
    </row>
    <row r="55" spans="1:11" ht="15.75" x14ac:dyDescent="0.25">
      <c r="J55" s="259">
        <v>4200000</v>
      </c>
      <c r="K55" s="54">
        <v>1</v>
      </c>
    </row>
    <row r="56" spans="1:11" x14ac:dyDescent="0.25">
      <c r="G56" s="264">
        <f>SUM(G54,G50,G48,G47,G45,G44,G43,G42,G41,G38,G37,G35,G34,G33,G32,G31,G30,G29,G28,G27,G26,G25,G24,G23,G22,G21,G20,G19,G18,G17,G16,G15,G14,G13,G12,G11,G10,G9,G8,G7,G6,G5)</f>
        <v>719900000</v>
      </c>
      <c r="J56" s="263">
        <f>SUM(J55,J51,J48,J47,J46,J39,J36)</f>
        <v>719900000</v>
      </c>
      <c r="K56" s="238">
        <f>SUM(K55,K51,K48,K47,K46,K39,K36)</f>
        <v>42</v>
      </c>
    </row>
  </sheetData>
  <sortState ref="A4:LD34">
    <sortCondition descending="1" ref="G4:G34"/>
  </sortState>
  <mergeCells count="2">
    <mergeCell ref="A1:I1"/>
    <mergeCell ref="A2:I2"/>
  </mergeCells>
  <conditionalFormatting sqref="B41:C45">
    <cfRule type="duplicateValues" dxfId="47" priority="1"/>
  </conditionalFormatting>
  <pageMargins left="0.47244094488188981" right="0.15748031496062992" top="0.74803149606299213" bottom="0.31496062992125984" header="0.31496062992125984" footer="0.31496062992125984"/>
  <pageSetup paperSize="9" scale="74" fitToHeight="2" orientation="portrait" horizontalDpi="4294967292" verticalDpi="0" copies="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30"/>
  <sheetViews>
    <sheetView topLeftCell="A51" zoomScale="90" zoomScaleNormal="90" workbookViewId="0">
      <selection activeCell="A5" sqref="A5:I61"/>
    </sheetView>
  </sheetViews>
  <sheetFormatPr defaultRowHeight="15" x14ac:dyDescent="0.25"/>
  <cols>
    <col min="1" max="1" width="5.140625" style="16" customWidth="1"/>
    <col min="2" max="2" width="30.28515625" style="17" customWidth="1"/>
    <col min="3" max="3" width="9" style="26" customWidth="1"/>
    <col min="4" max="4" width="12.42578125" style="36" customWidth="1"/>
    <col min="5" max="5" width="18.5703125" style="5" customWidth="1"/>
    <col min="6" max="6" width="45.5703125" style="5" customWidth="1"/>
    <col min="7" max="7" width="17.85546875" style="38" customWidth="1"/>
    <col min="8" max="8" width="21.5703125" style="5" customWidth="1"/>
    <col min="9" max="9" width="33.28515625" style="5" customWidth="1"/>
    <col min="10" max="10" width="14.28515625" style="5" bestFit="1" customWidth="1"/>
    <col min="11" max="11" width="6.140625" style="16" customWidth="1"/>
    <col min="12" max="12" width="15" style="54" bestFit="1" customWidth="1"/>
    <col min="13" max="16384" width="9.140625" style="5"/>
  </cols>
  <sheetData>
    <row r="1" spans="1:12" ht="18.75" customHeight="1" x14ac:dyDescent="0.25">
      <c r="A1" s="288" t="s">
        <v>1868</v>
      </c>
      <c r="B1" s="288"/>
      <c r="C1" s="288"/>
      <c r="D1" s="288"/>
      <c r="E1" s="288"/>
      <c r="F1" s="288"/>
      <c r="G1" s="288"/>
      <c r="H1" s="288"/>
      <c r="I1" s="288"/>
    </row>
    <row r="2" spans="1:12" ht="18.75" customHeight="1" x14ac:dyDescent="0.25">
      <c r="A2" s="288" t="s">
        <v>111</v>
      </c>
      <c r="B2" s="288"/>
      <c r="C2" s="288"/>
      <c r="D2" s="288"/>
      <c r="E2" s="288"/>
      <c r="F2" s="288"/>
      <c r="G2" s="288"/>
      <c r="H2" s="288"/>
      <c r="I2" s="288"/>
    </row>
    <row r="3" spans="1:12" x14ac:dyDescent="0.25">
      <c r="A3" s="5"/>
      <c r="B3" s="14"/>
      <c r="C3" s="19"/>
      <c r="D3" s="31"/>
      <c r="E3" s="14"/>
      <c r="F3" s="14"/>
      <c r="G3" s="48"/>
      <c r="H3" s="23"/>
      <c r="I3" s="23"/>
    </row>
    <row r="4" spans="1:12" s="28" customFormat="1" ht="36" customHeight="1" x14ac:dyDescent="0.25">
      <c r="A4" s="15" t="s">
        <v>3</v>
      </c>
      <c r="B4" s="15" t="s">
        <v>756</v>
      </c>
      <c r="C4" s="18" t="s">
        <v>0</v>
      </c>
      <c r="D4" s="18" t="s">
        <v>4</v>
      </c>
      <c r="E4" s="15" t="s">
        <v>1</v>
      </c>
      <c r="F4" s="15" t="s">
        <v>2</v>
      </c>
      <c r="G4" s="47" t="s">
        <v>103</v>
      </c>
      <c r="H4" s="15" t="s">
        <v>101</v>
      </c>
      <c r="I4" s="15" t="s">
        <v>107</v>
      </c>
      <c r="K4" s="82"/>
      <c r="L4" s="81"/>
    </row>
    <row r="5" spans="1:12" ht="18.75" customHeight="1" x14ac:dyDescent="0.25">
      <c r="A5" s="1">
        <v>1</v>
      </c>
      <c r="B5" s="161" t="s">
        <v>46</v>
      </c>
      <c r="C5" s="74"/>
      <c r="D5" s="151" t="s">
        <v>10</v>
      </c>
      <c r="E5" s="161" t="s">
        <v>1217</v>
      </c>
      <c r="F5" s="162" t="s">
        <v>1218</v>
      </c>
      <c r="G5" s="109">
        <v>10000000</v>
      </c>
      <c r="H5" s="1" t="s">
        <v>139</v>
      </c>
      <c r="I5" s="45" t="s">
        <v>112</v>
      </c>
    </row>
    <row r="6" spans="1:12" ht="18.75" customHeight="1" x14ac:dyDescent="0.25">
      <c r="A6" s="1">
        <v>2</v>
      </c>
      <c r="B6" s="161" t="s">
        <v>1219</v>
      </c>
      <c r="C6" s="74"/>
      <c r="D6" s="151" t="s">
        <v>24</v>
      </c>
      <c r="E6" s="161" t="s">
        <v>1220</v>
      </c>
      <c r="F6" s="161" t="s">
        <v>1221</v>
      </c>
      <c r="G6" s="109">
        <v>10000000</v>
      </c>
      <c r="H6" s="1" t="s">
        <v>139</v>
      </c>
      <c r="I6" s="45" t="s">
        <v>112</v>
      </c>
    </row>
    <row r="7" spans="1:12" ht="18.75" customHeight="1" x14ac:dyDescent="0.25">
      <c r="A7" s="1">
        <v>3</v>
      </c>
      <c r="B7" s="161" t="s">
        <v>1222</v>
      </c>
      <c r="C7" s="74"/>
      <c r="D7" s="151" t="s">
        <v>30</v>
      </c>
      <c r="E7" s="161" t="s">
        <v>1223</v>
      </c>
      <c r="F7" s="161" t="s">
        <v>1224</v>
      </c>
      <c r="G7" s="109">
        <v>10000000</v>
      </c>
      <c r="H7" s="1" t="s">
        <v>139</v>
      </c>
      <c r="I7" s="45" t="s">
        <v>112</v>
      </c>
    </row>
    <row r="8" spans="1:12" ht="18.75" customHeight="1" x14ac:dyDescent="0.25">
      <c r="A8" s="1">
        <v>4</v>
      </c>
      <c r="B8" s="161" t="s">
        <v>9</v>
      </c>
      <c r="C8" s="74"/>
      <c r="D8" s="151" t="s">
        <v>28</v>
      </c>
      <c r="E8" s="161" t="s">
        <v>1225</v>
      </c>
      <c r="F8" s="162" t="s">
        <v>1226</v>
      </c>
      <c r="G8" s="109">
        <v>10000000</v>
      </c>
      <c r="H8" s="1" t="s">
        <v>139</v>
      </c>
      <c r="I8" s="45" t="s">
        <v>112</v>
      </c>
    </row>
    <row r="9" spans="1:12" ht="18.75" customHeight="1" x14ac:dyDescent="0.25">
      <c r="A9" s="1">
        <v>5</v>
      </c>
      <c r="B9" s="161" t="s">
        <v>1227</v>
      </c>
      <c r="C9" s="74"/>
      <c r="D9" s="133" t="s">
        <v>1193</v>
      </c>
      <c r="E9" s="161" t="s">
        <v>1228</v>
      </c>
      <c r="F9" s="162" t="s">
        <v>1229</v>
      </c>
      <c r="G9" s="109">
        <v>10000000</v>
      </c>
      <c r="H9" s="1" t="s">
        <v>139</v>
      </c>
      <c r="I9" s="45" t="s">
        <v>112</v>
      </c>
    </row>
    <row r="10" spans="1:12" ht="18.75" customHeight="1" x14ac:dyDescent="0.25">
      <c r="A10" s="1">
        <v>6</v>
      </c>
      <c r="B10" s="161" t="s">
        <v>1230</v>
      </c>
      <c r="C10" s="74"/>
      <c r="D10" s="133" t="s">
        <v>86</v>
      </c>
      <c r="E10" s="161" t="s">
        <v>1231</v>
      </c>
      <c r="F10" s="161" t="s">
        <v>1232</v>
      </c>
      <c r="G10" s="109">
        <v>10000000</v>
      </c>
      <c r="H10" s="1" t="s">
        <v>139</v>
      </c>
      <c r="I10" s="45" t="s">
        <v>112</v>
      </c>
    </row>
    <row r="11" spans="1:12" ht="18.75" customHeight="1" x14ac:dyDescent="0.25">
      <c r="A11" s="1">
        <v>7</v>
      </c>
      <c r="B11" s="161" t="s">
        <v>1194</v>
      </c>
      <c r="C11" s="74"/>
      <c r="D11" s="133" t="s">
        <v>14</v>
      </c>
      <c r="E11" s="161" t="s">
        <v>1233</v>
      </c>
      <c r="F11" s="161" t="s">
        <v>1234</v>
      </c>
      <c r="G11" s="109">
        <v>10000000</v>
      </c>
      <c r="H11" s="1" t="s">
        <v>139</v>
      </c>
      <c r="I11" s="45" t="s">
        <v>112</v>
      </c>
    </row>
    <row r="12" spans="1:12" ht="18.75" customHeight="1" x14ac:dyDescent="0.25">
      <c r="A12" s="1">
        <v>8</v>
      </c>
      <c r="B12" s="161" t="s">
        <v>1195</v>
      </c>
      <c r="C12" s="74"/>
      <c r="D12" s="133" t="s">
        <v>31</v>
      </c>
      <c r="E12" s="161" t="s">
        <v>1235</v>
      </c>
      <c r="F12" s="161" t="s">
        <v>1236</v>
      </c>
      <c r="G12" s="109">
        <v>10000000</v>
      </c>
      <c r="H12" s="1" t="s">
        <v>139</v>
      </c>
      <c r="I12" s="45" t="s">
        <v>112</v>
      </c>
    </row>
    <row r="13" spans="1:12" ht="18.75" customHeight="1" x14ac:dyDescent="0.25">
      <c r="A13" s="1">
        <v>9</v>
      </c>
      <c r="B13" s="161" t="s">
        <v>1196</v>
      </c>
      <c r="C13" s="74"/>
      <c r="D13" s="133" t="s">
        <v>82</v>
      </c>
      <c r="E13" s="161" t="s">
        <v>1237</v>
      </c>
      <c r="F13" s="162" t="s">
        <v>1238</v>
      </c>
      <c r="G13" s="109">
        <v>10000000</v>
      </c>
      <c r="H13" s="1" t="s">
        <v>139</v>
      </c>
      <c r="I13" s="45" t="s">
        <v>112</v>
      </c>
    </row>
    <row r="14" spans="1:12" ht="18.75" customHeight="1" x14ac:dyDescent="0.25">
      <c r="A14" s="1">
        <v>10</v>
      </c>
      <c r="B14" s="161" t="s">
        <v>1197</v>
      </c>
      <c r="C14" s="74"/>
      <c r="D14" s="133" t="s">
        <v>6</v>
      </c>
      <c r="E14" s="161" t="s">
        <v>1239</v>
      </c>
      <c r="F14" s="161" t="s">
        <v>1240</v>
      </c>
      <c r="G14" s="109">
        <v>10000000</v>
      </c>
      <c r="H14" s="1" t="s">
        <v>139</v>
      </c>
      <c r="I14" s="45" t="s">
        <v>112</v>
      </c>
    </row>
    <row r="15" spans="1:12" ht="18.75" customHeight="1" x14ac:dyDescent="0.25">
      <c r="A15" s="1">
        <v>11</v>
      </c>
      <c r="B15" s="161" t="s">
        <v>1198</v>
      </c>
      <c r="C15" s="74"/>
      <c r="D15" s="106" t="s">
        <v>29</v>
      </c>
      <c r="E15" s="161" t="s">
        <v>1241</v>
      </c>
      <c r="F15" s="161" t="s">
        <v>1242</v>
      </c>
      <c r="G15" s="109">
        <v>10000000</v>
      </c>
      <c r="H15" s="1" t="s">
        <v>139</v>
      </c>
      <c r="I15" s="45" t="s">
        <v>112</v>
      </c>
    </row>
    <row r="16" spans="1:12" ht="18.75" customHeight="1" x14ac:dyDescent="0.25">
      <c r="A16" s="1">
        <v>12</v>
      </c>
      <c r="B16" s="161" t="s">
        <v>1199</v>
      </c>
      <c r="C16" s="74"/>
      <c r="D16" s="106" t="s">
        <v>15</v>
      </c>
      <c r="E16" s="161" t="s">
        <v>1243</v>
      </c>
      <c r="F16" s="161" t="s">
        <v>1244</v>
      </c>
      <c r="G16" s="109">
        <v>10000000</v>
      </c>
      <c r="H16" s="1" t="s">
        <v>139</v>
      </c>
      <c r="I16" s="45" t="s">
        <v>112</v>
      </c>
    </row>
    <row r="17" spans="1:9" ht="18.75" customHeight="1" x14ac:dyDescent="0.25">
      <c r="A17" s="1">
        <v>13</v>
      </c>
      <c r="B17" s="161" t="s">
        <v>1200</v>
      </c>
      <c r="C17" s="74"/>
      <c r="D17" s="133" t="s">
        <v>32</v>
      </c>
      <c r="E17" s="161" t="s">
        <v>1217</v>
      </c>
      <c r="F17" s="162" t="s">
        <v>1245</v>
      </c>
      <c r="G17" s="109">
        <v>10000000</v>
      </c>
      <c r="H17" s="1" t="s">
        <v>139</v>
      </c>
      <c r="I17" s="45" t="s">
        <v>112</v>
      </c>
    </row>
    <row r="18" spans="1:9" ht="18.75" customHeight="1" x14ac:dyDescent="0.25">
      <c r="A18" s="1">
        <v>14</v>
      </c>
      <c r="B18" s="161" t="s">
        <v>1201</v>
      </c>
      <c r="C18" s="74"/>
      <c r="D18" s="106" t="s">
        <v>7</v>
      </c>
      <c r="E18" s="161" t="s">
        <v>1246</v>
      </c>
      <c r="F18" s="161" t="s">
        <v>1247</v>
      </c>
      <c r="G18" s="109">
        <v>10000000</v>
      </c>
      <c r="H18" s="1" t="s">
        <v>139</v>
      </c>
      <c r="I18" s="45" t="s">
        <v>112</v>
      </c>
    </row>
    <row r="19" spans="1:9" ht="18.75" customHeight="1" x14ac:dyDescent="0.25">
      <c r="A19" s="1">
        <v>15</v>
      </c>
      <c r="B19" s="161" t="s">
        <v>18</v>
      </c>
      <c r="C19" s="74"/>
      <c r="D19" s="106" t="s">
        <v>19</v>
      </c>
      <c r="E19" s="161" t="s">
        <v>1248</v>
      </c>
      <c r="F19" s="161" t="s">
        <v>1249</v>
      </c>
      <c r="G19" s="109">
        <v>10000000</v>
      </c>
      <c r="H19" s="1" t="s">
        <v>139</v>
      </c>
      <c r="I19" s="45" t="s">
        <v>112</v>
      </c>
    </row>
    <row r="20" spans="1:9" ht="18.75" customHeight="1" x14ac:dyDescent="0.25">
      <c r="A20" s="1">
        <v>16</v>
      </c>
      <c r="B20" s="161" t="s">
        <v>1250</v>
      </c>
      <c r="C20" s="74"/>
      <c r="D20" s="106" t="s">
        <v>95</v>
      </c>
      <c r="E20" s="161" t="s">
        <v>1251</v>
      </c>
      <c r="F20" s="162" t="s">
        <v>1252</v>
      </c>
      <c r="G20" s="109">
        <v>10000000</v>
      </c>
      <c r="H20" s="1" t="s">
        <v>139</v>
      </c>
      <c r="I20" s="45" t="s">
        <v>112</v>
      </c>
    </row>
    <row r="21" spans="1:9" ht="18.75" customHeight="1" x14ac:dyDescent="0.25">
      <c r="A21" s="1">
        <v>17</v>
      </c>
      <c r="B21" s="161" t="s">
        <v>1202</v>
      </c>
      <c r="C21" s="74"/>
      <c r="D21" s="106" t="s">
        <v>11</v>
      </c>
      <c r="E21" s="161" t="s">
        <v>1253</v>
      </c>
      <c r="F21" s="161" t="s">
        <v>1254</v>
      </c>
      <c r="G21" s="109">
        <v>10000000</v>
      </c>
      <c r="H21" s="1" t="s">
        <v>139</v>
      </c>
      <c r="I21" s="45" t="s">
        <v>112</v>
      </c>
    </row>
    <row r="22" spans="1:9" ht="18.75" customHeight="1" x14ac:dyDescent="0.25">
      <c r="A22" s="1">
        <v>18</v>
      </c>
      <c r="B22" s="161" t="s">
        <v>1204</v>
      </c>
      <c r="C22" s="74"/>
      <c r="D22" s="106" t="s">
        <v>1203</v>
      </c>
      <c r="E22" s="161" t="s">
        <v>1255</v>
      </c>
      <c r="F22" s="161" t="s">
        <v>1256</v>
      </c>
      <c r="G22" s="109">
        <v>10000000</v>
      </c>
      <c r="H22" s="1" t="s">
        <v>139</v>
      </c>
      <c r="I22" s="45" t="s">
        <v>112</v>
      </c>
    </row>
    <row r="23" spans="1:9" ht="18.75" customHeight="1" x14ac:dyDescent="0.25">
      <c r="A23" s="1">
        <v>19</v>
      </c>
      <c r="B23" s="161" t="s">
        <v>1205</v>
      </c>
      <c r="C23" s="74"/>
      <c r="D23" s="106" t="s">
        <v>284</v>
      </c>
      <c r="E23" s="161" t="s">
        <v>1257</v>
      </c>
      <c r="F23" s="161" t="s">
        <v>1258</v>
      </c>
      <c r="G23" s="109">
        <v>10000000</v>
      </c>
      <c r="H23" s="1" t="s">
        <v>139</v>
      </c>
      <c r="I23" s="45" t="s">
        <v>112</v>
      </c>
    </row>
    <row r="24" spans="1:9" ht="18.75" customHeight="1" x14ac:dyDescent="0.25">
      <c r="A24" s="1">
        <v>20</v>
      </c>
      <c r="B24" s="161" t="s">
        <v>26</v>
      </c>
      <c r="C24" s="74"/>
      <c r="D24" s="133" t="s">
        <v>1206</v>
      </c>
      <c r="E24" s="161" t="s">
        <v>1259</v>
      </c>
      <c r="F24" s="162" t="s">
        <v>1260</v>
      </c>
      <c r="G24" s="109">
        <v>10000000</v>
      </c>
      <c r="H24" s="1" t="s">
        <v>139</v>
      </c>
      <c r="I24" s="45" t="s">
        <v>112</v>
      </c>
    </row>
    <row r="25" spans="1:9" ht="18.75" customHeight="1" x14ac:dyDescent="0.25">
      <c r="A25" s="1">
        <v>21</v>
      </c>
      <c r="B25" s="161" t="s">
        <v>1207</v>
      </c>
      <c r="C25" s="74"/>
      <c r="D25" s="106" t="s">
        <v>21</v>
      </c>
      <c r="E25" s="161" t="s">
        <v>1261</v>
      </c>
      <c r="F25" s="161" t="s">
        <v>1262</v>
      </c>
      <c r="G25" s="109">
        <v>10000000</v>
      </c>
      <c r="H25" s="1" t="s">
        <v>139</v>
      </c>
      <c r="I25" s="45" t="s">
        <v>112</v>
      </c>
    </row>
    <row r="26" spans="1:9" ht="18.75" customHeight="1" x14ac:dyDescent="0.25">
      <c r="A26" s="1">
        <v>22</v>
      </c>
      <c r="B26" s="161" t="s">
        <v>54</v>
      </c>
      <c r="C26" s="74"/>
      <c r="D26" s="106" t="s">
        <v>1208</v>
      </c>
      <c r="E26" s="161" t="s">
        <v>1263</v>
      </c>
      <c r="F26" s="161" t="s">
        <v>1264</v>
      </c>
      <c r="G26" s="109">
        <v>10000000</v>
      </c>
      <c r="H26" s="1" t="s">
        <v>139</v>
      </c>
      <c r="I26" s="45" t="s">
        <v>112</v>
      </c>
    </row>
    <row r="27" spans="1:9" ht="18.75" customHeight="1" x14ac:dyDescent="0.25">
      <c r="A27" s="1">
        <v>23</v>
      </c>
      <c r="B27" s="161" t="s">
        <v>1209</v>
      </c>
      <c r="C27" s="74"/>
      <c r="D27" s="106" t="s">
        <v>283</v>
      </c>
      <c r="E27" s="161" t="s">
        <v>1265</v>
      </c>
      <c r="F27" s="161" t="s">
        <v>1266</v>
      </c>
      <c r="G27" s="109">
        <v>10000000</v>
      </c>
      <c r="H27" s="1" t="s">
        <v>139</v>
      </c>
      <c r="I27" s="45" t="s">
        <v>112</v>
      </c>
    </row>
    <row r="28" spans="1:9" ht="18.75" customHeight="1" x14ac:dyDescent="0.25">
      <c r="A28" s="1">
        <v>24</v>
      </c>
      <c r="B28" s="161" t="s">
        <v>285</v>
      </c>
      <c r="C28" s="74"/>
      <c r="D28" s="106" t="s">
        <v>17</v>
      </c>
      <c r="E28" s="161" t="s">
        <v>1267</v>
      </c>
      <c r="F28" s="161" t="s">
        <v>1268</v>
      </c>
      <c r="G28" s="109">
        <v>10000000</v>
      </c>
      <c r="H28" s="1" t="s">
        <v>139</v>
      </c>
      <c r="I28" s="45" t="s">
        <v>112</v>
      </c>
    </row>
    <row r="29" spans="1:9" ht="18.75" customHeight="1" x14ac:dyDescent="0.25">
      <c r="A29" s="1">
        <v>25</v>
      </c>
      <c r="B29" s="163" t="s">
        <v>1210</v>
      </c>
      <c r="C29" s="74"/>
      <c r="D29" s="106" t="s">
        <v>22</v>
      </c>
      <c r="E29" s="163" t="s">
        <v>1269</v>
      </c>
      <c r="F29" s="162" t="s">
        <v>1270</v>
      </c>
      <c r="G29" s="109">
        <v>10000000</v>
      </c>
      <c r="H29" s="1" t="s">
        <v>139</v>
      </c>
      <c r="I29" s="45" t="s">
        <v>112</v>
      </c>
    </row>
    <row r="30" spans="1:9" ht="18.75" customHeight="1" x14ac:dyDescent="0.25">
      <c r="A30" s="1">
        <v>26</v>
      </c>
      <c r="B30" s="164" t="s">
        <v>33</v>
      </c>
      <c r="C30" s="74"/>
      <c r="D30" s="106" t="s">
        <v>94</v>
      </c>
      <c r="E30" s="164" t="s">
        <v>1271</v>
      </c>
      <c r="F30" s="164" t="s">
        <v>1272</v>
      </c>
      <c r="G30" s="109">
        <v>10000000</v>
      </c>
      <c r="H30" s="1" t="s">
        <v>139</v>
      </c>
      <c r="I30" s="45" t="s">
        <v>112</v>
      </c>
    </row>
    <row r="31" spans="1:9" ht="18.75" customHeight="1" x14ac:dyDescent="0.25">
      <c r="A31" s="1">
        <v>27</v>
      </c>
      <c r="B31" s="164" t="s">
        <v>1212</v>
      </c>
      <c r="C31" s="74"/>
      <c r="D31" s="128" t="s">
        <v>1211</v>
      </c>
      <c r="E31" s="164" t="s">
        <v>1273</v>
      </c>
      <c r="F31" s="164" t="s">
        <v>1274</v>
      </c>
      <c r="G31" s="109">
        <v>10000000</v>
      </c>
      <c r="H31" s="1" t="s">
        <v>139</v>
      </c>
      <c r="I31" s="45" t="s">
        <v>112</v>
      </c>
    </row>
    <row r="32" spans="1:9" ht="18.75" customHeight="1" x14ac:dyDescent="0.25">
      <c r="A32" s="1">
        <v>28</v>
      </c>
      <c r="B32" s="164" t="s">
        <v>1214</v>
      </c>
      <c r="C32" s="74"/>
      <c r="D32" s="106" t="s">
        <v>1213</v>
      </c>
      <c r="E32" s="164" t="s">
        <v>1275</v>
      </c>
      <c r="F32" s="164" t="s">
        <v>1276</v>
      </c>
      <c r="G32" s="109">
        <v>10000000</v>
      </c>
      <c r="H32" s="1" t="s">
        <v>139</v>
      </c>
      <c r="I32" s="45" t="s">
        <v>112</v>
      </c>
    </row>
    <row r="33" spans="1:11" ht="18.75" customHeight="1" x14ac:dyDescent="0.25">
      <c r="A33" s="1">
        <v>29</v>
      </c>
      <c r="B33" s="164" t="s">
        <v>55</v>
      </c>
      <c r="C33" s="74"/>
      <c r="D33" s="106" t="s">
        <v>1215</v>
      </c>
      <c r="E33" s="164" t="s">
        <v>1277</v>
      </c>
      <c r="F33" s="164" t="s">
        <v>1278</v>
      </c>
      <c r="G33" s="109">
        <v>10000000</v>
      </c>
      <c r="H33" s="1" t="s">
        <v>139</v>
      </c>
      <c r="I33" s="45" t="s">
        <v>112</v>
      </c>
    </row>
    <row r="34" spans="1:11" ht="18.75" customHeight="1" x14ac:dyDescent="0.25">
      <c r="A34" s="1">
        <v>30</v>
      </c>
      <c r="B34" s="164" t="s">
        <v>1216</v>
      </c>
      <c r="C34" s="74"/>
      <c r="D34" s="133" t="s">
        <v>34</v>
      </c>
      <c r="E34" s="164" t="s">
        <v>1279</v>
      </c>
      <c r="F34" s="164" t="s">
        <v>1280</v>
      </c>
      <c r="G34" s="109">
        <v>10000000</v>
      </c>
      <c r="H34" s="1" t="s">
        <v>139</v>
      </c>
      <c r="I34" s="45" t="s">
        <v>112</v>
      </c>
    </row>
    <row r="35" spans="1:11" ht="18.75" customHeight="1" x14ac:dyDescent="0.25">
      <c r="A35" s="1"/>
      <c r="B35" s="73"/>
      <c r="C35" s="74"/>
      <c r="D35" s="75"/>
      <c r="E35" s="76"/>
      <c r="F35" s="73"/>
      <c r="G35" s="71"/>
      <c r="H35" s="1"/>
      <c r="I35" s="45"/>
      <c r="J35" s="80">
        <f>SUM(G5:G35)</f>
        <v>300000000</v>
      </c>
      <c r="K35" s="16">
        <v>30</v>
      </c>
    </row>
    <row r="36" spans="1:11" ht="18.75" customHeight="1" x14ac:dyDescent="0.25">
      <c r="A36" s="1">
        <v>1</v>
      </c>
      <c r="B36" s="100" t="s">
        <v>57</v>
      </c>
      <c r="C36" s="104"/>
      <c r="D36" s="151" t="s">
        <v>68</v>
      </c>
      <c r="E36" s="104" t="s">
        <v>287</v>
      </c>
      <c r="F36" s="101" t="s">
        <v>879</v>
      </c>
      <c r="G36" s="155">
        <v>20100000</v>
      </c>
      <c r="H36" s="1" t="s">
        <v>139</v>
      </c>
      <c r="I36" s="45" t="s">
        <v>104</v>
      </c>
    </row>
    <row r="37" spans="1:11" ht="18.75" customHeight="1" x14ac:dyDescent="0.25">
      <c r="A37" s="1">
        <v>2</v>
      </c>
      <c r="B37" s="101" t="s">
        <v>287</v>
      </c>
      <c r="C37" s="104"/>
      <c r="D37" s="133" t="s">
        <v>288</v>
      </c>
      <c r="E37" s="104" t="s">
        <v>57</v>
      </c>
      <c r="F37" s="101" t="s">
        <v>938</v>
      </c>
      <c r="G37" s="155">
        <v>15150000</v>
      </c>
      <c r="H37" s="1" t="s">
        <v>139</v>
      </c>
      <c r="I37" s="45" t="s">
        <v>104</v>
      </c>
    </row>
    <row r="38" spans="1:11" ht="18.75" customHeight="1" x14ac:dyDescent="0.25">
      <c r="A38" s="1">
        <v>3</v>
      </c>
      <c r="B38" s="101" t="s">
        <v>977</v>
      </c>
      <c r="C38" s="104"/>
      <c r="D38" s="133" t="s">
        <v>8</v>
      </c>
      <c r="E38" s="104" t="s">
        <v>52</v>
      </c>
      <c r="F38" s="101" t="s">
        <v>978</v>
      </c>
      <c r="G38" s="155">
        <v>15000000</v>
      </c>
      <c r="H38" s="1" t="s">
        <v>139</v>
      </c>
      <c r="I38" s="45" t="s">
        <v>104</v>
      </c>
    </row>
    <row r="39" spans="1:11" ht="18.75" customHeight="1" x14ac:dyDescent="0.25">
      <c r="A39" s="1"/>
      <c r="B39" s="73"/>
      <c r="C39" s="74"/>
      <c r="D39" s="75"/>
      <c r="E39" s="76"/>
      <c r="F39" s="73"/>
      <c r="G39" s="71"/>
      <c r="H39" s="1"/>
      <c r="I39" s="45"/>
      <c r="J39" s="80">
        <f>SUM(G36:G39)</f>
        <v>50250000</v>
      </c>
      <c r="K39" s="16">
        <v>3</v>
      </c>
    </row>
    <row r="40" spans="1:11" ht="18.75" customHeight="1" x14ac:dyDescent="0.25">
      <c r="A40" s="1">
        <v>1</v>
      </c>
      <c r="B40" s="101" t="s">
        <v>289</v>
      </c>
      <c r="C40" s="101"/>
      <c r="D40" s="129" t="s">
        <v>75</v>
      </c>
      <c r="E40" s="105" t="s">
        <v>992</v>
      </c>
      <c r="F40" s="101" t="s">
        <v>993</v>
      </c>
      <c r="G40" s="124">
        <v>35000000</v>
      </c>
      <c r="H40" s="1" t="s">
        <v>139</v>
      </c>
      <c r="I40" s="45" t="s">
        <v>105</v>
      </c>
    </row>
    <row r="41" spans="1:11" ht="18.75" customHeight="1" x14ac:dyDescent="0.25">
      <c r="A41" s="1">
        <v>2</v>
      </c>
      <c r="B41" s="101" t="s">
        <v>587</v>
      </c>
      <c r="C41" s="101"/>
      <c r="D41" s="129" t="s">
        <v>47</v>
      </c>
      <c r="E41" s="105" t="s">
        <v>1014</v>
      </c>
      <c r="F41" s="101" t="s">
        <v>1015</v>
      </c>
      <c r="G41" s="124">
        <v>37500000</v>
      </c>
      <c r="H41" s="1" t="s">
        <v>139</v>
      </c>
      <c r="I41" s="45" t="s">
        <v>105</v>
      </c>
    </row>
    <row r="42" spans="1:11" ht="18.75" customHeight="1" x14ac:dyDescent="0.25">
      <c r="A42" s="1">
        <v>3</v>
      </c>
      <c r="B42" s="101" t="s">
        <v>53</v>
      </c>
      <c r="C42" s="101"/>
      <c r="D42" s="132" t="s">
        <v>80</v>
      </c>
      <c r="E42" s="101" t="s">
        <v>1020</v>
      </c>
      <c r="F42" s="101" t="s">
        <v>1021</v>
      </c>
      <c r="G42" s="160">
        <v>35000000</v>
      </c>
      <c r="H42" s="1" t="s">
        <v>139</v>
      </c>
      <c r="I42" s="45" t="s">
        <v>105</v>
      </c>
    </row>
    <row r="43" spans="1:11" ht="18.75" customHeight="1" x14ac:dyDescent="0.25">
      <c r="A43" s="1">
        <v>4</v>
      </c>
      <c r="B43" s="101" t="s">
        <v>594</v>
      </c>
      <c r="C43" s="101"/>
      <c r="D43" s="129" t="s">
        <v>13</v>
      </c>
      <c r="E43" s="105" t="s">
        <v>1034</v>
      </c>
      <c r="F43" s="101" t="s">
        <v>1035</v>
      </c>
      <c r="G43" s="124">
        <v>17500000</v>
      </c>
      <c r="H43" s="1" t="s">
        <v>139</v>
      </c>
      <c r="I43" s="45" t="s">
        <v>105</v>
      </c>
    </row>
    <row r="44" spans="1:11" ht="18.75" customHeight="1" x14ac:dyDescent="0.25">
      <c r="A44" s="1">
        <v>5</v>
      </c>
      <c r="B44" s="101" t="s">
        <v>293</v>
      </c>
      <c r="C44" s="101"/>
      <c r="D44" s="129" t="s">
        <v>79</v>
      </c>
      <c r="E44" s="105" t="s">
        <v>286</v>
      </c>
      <c r="F44" s="101" t="s">
        <v>1039</v>
      </c>
      <c r="G44" s="124">
        <v>25000000</v>
      </c>
      <c r="H44" s="1" t="s">
        <v>139</v>
      </c>
      <c r="I44" s="45" t="s">
        <v>105</v>
      </c>
    </row>
    <row r="45" spans="1:11" ht="18.75" customHeight="1" x14ac:dyDescent="0.25">
      <c r="A45" s="1">
        <v>6</v>
      </c>
      <c r="B45" s="101" t="s">
        <v>290</v>
      </c>
      <c r="C45" s="101"/>
      <c r="D45" s="133" t="s">
        <v>45</v>
      </c>
      <c r="E45" s="105" t="s">
        <v>1090</v>
      </c>
      <c r="F45" s="101" t="s">
        <v>1091</v>
      </c>
      <c r="G45" s="124">
        <v>20000000</v>
      </c>
      <c r="H45" s="1" t="s">
        <v>139</v>
      </c>
      <c r="I45" s="45" t="s">
        <v>105</v>
      </c>
    </row>
    <row r="46" spans="1:11" ht="18.75" customHeight="1" x14ac:dyDescent="0.25">
      <c r="A46" s="1">
        <v>7</v>
      </c>
      <c r="B46" s="101" t="s">
        <v>636</v>
      </c>
      <c r="C46" s="101"/>
      <c r="D46" s="133" t="s">
        <v>25</v>
      </c>
      <c r="E46" s="105" t="s">
        <v>1094</v>
      </c>
      <c r="F46" s="101" t="s">
        <v>1095</v>
      </c>
      <c r="G46" s="124">
        <v>20000000</v>
      </c>
      <c r="H46" s="1" t="s">
        <v>139</v>
      </c>
      <c r="I46" s="45" t="s">
        <v>105</v>
      </c>
    </row>
    <row r="47" spans="1:11" ht="18.75" customHeight="1" x14ac:dyDescent="0.25">
      <c r="A47" s="1">
        <v>8</v>
      </c>
      <c r="B47" s="101" t="s">
        <v>638</v>
      </c>
      <c r="C47" s="101"/>
      <c r="D47" s="133" t="s">
        <v>637</v>
      </c>
      <c r="E47" s="105" t="s">
        <v>1098</v>
      </c>
      <c r="F47" s="101" t="s">
        <v>1099</v>
      </c>
      <c r="G47" s="124">
        <v>20000000</v>
      </c>
      <c r="H47" s="1" t="s">
        <v>139</v>
      </c>
      <c r="I47" s="45" t="s">
        <v>105</v>
      </c>
    </row>
    <row r="48" spans="1:11" ht="18.75" customHeight="1" x14ac:dyDescent="0.25">
      <c r="A48" s="1">
        <v>9</v>
      </c>
      <c r="B48" s="101" t="s">
        <v>643</v>
      </c>
      <c r="C48" s="101"/>
      <c r="D48" s="133" t="s">
        <v>27</v>
      </c>
      <c r="E48" s="105" t="s">
        <v>286</v>
      </c>
      <c r="F48" s="101" t="s">
        <v>1106</v>
      </c>
      <c r="G48" s="124">
        <v>15000000</v>
      </c>
      <c r="H48" s="1" t="s">
        <v>139</v>
      </c>
      <c r="I48" s="45" t="s">
        <v>105</v>
      </c>
    </row>
    <row r="49" spans="1:11" ht="18.75" customHeight="1" x14ac:dyDescent="0.25">
      <c r="A49" s="1">
        <v>10</v>
      </c>
      <c r="B49" s="101" t="s">
        <v>1112</v>
      </c>
      <c r="C49" s="101"/>
      <c r="D49" s="133" t="s">
        <v>16</v>
      </c>
      <c r="E49" s="105" t="s">
        <v>1113</v>
      </c>
      <c r="F49" s="101" t="s">
        <v>1114</v>
      </c>
      <c r="G49" s="124">
        <v>20000000</v>
      </c>
      <c r="H49" s="1" t="s">
        <v>139</v>
      </c>
      <c r="I49" s="45" t="s">
        <v>105</v>
      </c>
    </row>
    <row r="50" spans="1:11" ht="18.75" customHeight="1" x14ac:dyDescent="0.25">
      <c r="A50" s="1">
        <v>11</v>
      </c>
      <c r="B50" s="101" t="s">
        <v>655</v>
      </c>
      <c r="C50" s="101"/>
      <c r="D50" s="133" t="s">
        <v>654</v>
      </c>
      <c r="E50" s="105" t="s">
        <v>1128</v>
      </c>
      <c r="F50" s="101" t="s">
        <v>1129</v>
      </c>
      <c r="G50" s="124">
        <v>20000000</v>
      </c>
      <c r="H50" s="1" t="s">
        <v>139</v>
      </c>
      <c r="I50" s="45" t="s">
        <v>105</v>
      </c>
    </row>
    <row r="51" spans="1:11" ht="18.75" customHeight="1" x14ac:dyDescent="0.25">
      <c r="A51" s="1">
        <v>12</v>
      </c>
      <c r="B51" s="101" t="s">
        <v>1130</v>
      </c>
      <c r="C51" s="101"/>
      <c r="D51" s="120" t="s">
        <v>5</v>
      </c>
      <c r="E51" s="105" t="s">
        <v>1131</v>
      </c>
      <c r="F51" s="101" t="s">
        <v>1132</v>
      </c>
      <c r="G51" s="124">
        <v>20000000</v>
      </c>
      <c r="H51" s="1" t="s">
        <v>139</v>
      </c>
      <c r="I51" s="45" t="s">
        <v>105</v>
      </c>
    </row>
    <row r="52" spans="1:11" ht="18.75" customHeight="1" x14ac:dyDescent="0.25">
      <c r="A52" s="1">
        <v>13</v>
      </c>
      <c r="B52" s="101" t="s">
        <v>214</v>
      </c>
      <c r="C52" s="101"/>
      <c r="D52" s="133" t="s">
        <v>168</v>
      </c>
      <c r="E52" s="105" t="s">
        <v>1133</v>
      </c>
      <c r="F52" s="101" t="s">
        <v>1134</v>
      </c>
      <c r="G52" s="124">
        <v>25000000</v>
      </c>
      <c r="H52" s="1" t="s">
        <v>139</v>
      </c>
      <c r="I52" s="45" t="s">
        <v>105</v>
      </c>
    </row>
    <row r="53" spans="1:11" ht="18.75" customHeight="1" x14ac:dyDescent="0.25">
      <c r="A53" s="1">
        <v>14</v>
      </c>
      <c r="B53" s="101" t="s">
        <v>661</v>
      </c>
      <c r="C53" s="101"/>
      <c r="D53" s="133" t="s">
        <v>35</v>
      </c>
      <c r="E53" s="105" t="s">
        <v>1141</v>
      </c>
      <c r="F53" s="101" t="s">
        <v>1142</v>
      </c>
      <c r="G53" s="124">
        <v>20000000</v>
      </c>
      <c r="H53" s="1" t="s">
        <v>139</v>
      </c>
      <c r="I53" s="45" t="s">
        <v>105</v>
      </c>
    </row>
    <row r="54" spans="1:11" ht="18.75" customHeight="1" x14ac:dyDescent="0.25">
      <c r="A54" s="1">
        <v>15</v>
      </c>
      <c r="B54" s="101" t="s">
        <v>664</v>
      </c>
      <c r="C54" s="101"/>
      <c r="D54" s="129" t="s">
        <v>58</v>
      </c>
      <c r="E54" s="105" t="s">
        <v>1150</v>
      </c>
      <c r="F54" s="101" t="s">
        <v>1151</v>
      </c>
      <c r="G54" s="124">
        <v>20000000</v>
      </c>
      <c r="H54" s="1" t="s">
        <v>139</v>
      </c>
      <c r="I54" s="45" t="s">
        <v>105</v>
      </c>
    </row>
    <row r="55" spans="1:11" ht="18.75" customHeight="1" x14ac:dyDescent="0.25">
      <c r="A55" s="1">
        <v>16</v>
      </c>
      <c r="B55" s="101" t="s">
        <v>669</v>
      </c>
      <c r="C55" s="101"/>
      <c r="D55" s="129" t="s">
        <v>20</v>
      </c>
      <c r="E55" s="105" t="s">
        <v>587</v>
      </c>
      <c r="F55" s="101" t="s">
        <v>1158</v>
      </c>
      <c r="G55" s="124">
        <v>20000000</v>
      </c>
      <c r="H55" s="1" t="s">
        <v>139</v>
      </c>
      <c r="I55" s="45" t="s">
        <v>105</v>
      </c>
    </row>
    <row r="56" spans="1:11" ht="18.75" customHeight="1" x14ac:dyDescent="0.25">
      <c r="A56" s="1">
        <v>17</v>
      </c>
      <c r="B56" s="101" t="s">
        <v>291</v>
      </c>
      <c r="C56" s="101"/>
      <c r="D56" s="129" t="s">
        <v>23</v>
      </c>
      <c r="E56" s="105" t="s">
        <v>292</v>
      </c>
      <c r="F56" s="101" t="s">
        <v>1179</v>
      </c>
      <c r="G56" s="124">
        <v>20000000</v>
      </c>
      <c r="H56" s="1" t="s">
        <v>139</v>
      </c>
      <c r="I56" s="45" t="s">
        <v>105</v>
      </c>
    </row>
    <row r="57" spans="1:11" ht="18.75" customHeight="1" x14ac:dyDescent="0.25">
      <c r="A57" s="1"/>
      <c r="B57" s="73"/>
      <c r="C57" s="74"/>
      <c r="D57" s="75"/>
      <c r="E57" s="76"/>
      <c r="F57" s="73"/>
      <c r="G57" s="71"/>
      <c r="H57" s="1"/>
      <c r="I57" s="45"/>
      <c r="J57" s="80">
        <f>SUM(G40:G57)</f>
        <v>390000000</v>
      </c>
      <c r="K57" s="16">
        <v>17</v>
      </c>
    </row>
    <row r="58" spans="1:11" ht="18.75" customHeight="1" x14ac:dyDescent="0.25">
      <c r="A58" s="1">
        <v>1</v>
      </c>
      <c r="B58" s="142" t="s">
        <v>731</v>
      </c>
      <c r="C58" s="74"/>
      <c r="D58" s="136" t="s">
        <v>23</v>
      </c>
      <c r="E58" s="76"/>
      <c r="F58" s="73" t="s">
        <v>294</v>
      </c>
      <c r="G58" s="141">
        <v>49800000</v>
      </c>
      <c r="H58" s="1" t="s">
        <v>139</v>
      </c>
      <c r="I58" s="45" t="s">
        <v>715</v>
      </c>
    </row>
    <row r="59" spans="1:11" ht="18.75" customHeight="1" x14ac:dyDescent="0.25">
      <c r="A59" s="1"/>
      <c r="B59" s="69"/>
      <c r="C59" s="66"/>
      <c r="D59" s="67"/>
      <c r="E59" s="70"/>
      <c r="F59" s="69"/>
      <c r="G59" s="71"/>
      <c r="H59" s="1"/>
      <c r="I59" s="45"/>
      <c r="J59" s="80">
        <f>SUM(G58:G59)</f>
        <v>49800000</v>
      </c>
      <c r="K59" s="16">
        <v>1</v>
      </c>
    </row>
    <row r="60" spans="1:11" x14ac:dyDescent="0.25">
      <c r="A60" s="21"/>
      <c r="B60" s="27"/>
      <c r="C60" s="22"/>
      <c r="D60" s="35"/>
      <c r="E60" s="22"/>
      <c r="F60" s="29"/>
      <c r="G60" s="37"/>
      <c r="K60" s="95"/>
    </row>
    <row r="61" spans="1:11" ht="22.5" customHeight="1" x14ac:dyDescent="0.25">
      <c r="A61" s="21">
        <v>1</v>
      </c>
      <c r="B61" s="104" t="s">
        <v>1886</v>
      </c>
      <c r="C61" s="249"/>
      <c r="D61" s="120" t="s">
        <v>10</v>
      </c>
      <c r="E61" s="249"/>
      <c r="F61" s="102" t="s">
        <v>1887</v>
      </c>
      <c r="G61" s="250">
        <v>100000000</v>
      </c>
      <c r="H61" s="1" t="s">
        <v>139</v>
      </c>
      <c r="I61" s="45" t="s">
        <v>1878</v>
      </c>
    </row>
    <row r="62" spans="1:11" x14ac:dyDescent="0.25">
      <c r="A62" s="21"/>
      <c r="B62" s="5"/>
      <c r="C62" s="5"/>
      <c r="D62" s="5"/>
      <c r="G62" s="5"/>
      <c r="J62" s="93">
        <v>100000000</v>
      </c>
      <c r="K62" s="16">
        <v>1</v>
      </c>
    </row>
    <row r="63" spans="1:11" x14ac:dyDescent="0.25">
      <c r="A63" s="21"/>
      <c r="B63" s="5"/>
      <c r="C63" s="5"/>
      <c r="D63" s="5"/>
      <c r="G63" s="5"/>
      <c r="K63" s="16">
        <f>SUM(K35:K62)</f>
        <v>52</v>
      </c>
    </row>
    <row r="64" spans="1:11" x14ac:dyDescent="0.25">
      <c r="A64" s="21"/>
      <c r="B64" s="27"/>
      <c r="C64" s="22"/>
      <c r="D64" s="35"/>
      <c r="E64" s="22"/>
      <c r="F64" s="29"/>
      <c r="G64" s="37"/>
    </row>
    <row r="65" spans="1:7" x14ac:dyDescent="0.25">
      <c r="A65" s="21"/>
      <c r="B65" s="27"/>
      <c r="C65" s="22"/>
      <c r="D65" s="35"/>
      <c r="E65" s="22"/>
      <c r="F65" s="29"/>
      <c r="G65" s="37"/>
    </row>
    <row r="66" spans="1:7" x14ac:dyDescent="0.25">
      <c r="A66" s="21"/>
      <c r="B66" s="27"/>
      <c r="C66" s="22"/>
      <c r="D66" s="35"/>
      <c r="E66" s="22"/>
      <c r="F66" s="29"/>
      <c r="G66" s="37"/>
    </row>
    <row r="67" spans="1:7" x14ac:dyDescent="0.25">
      <c r="A67" s="21"/>
      <c r="B67" s="27"/>
      <c r="C67" s="22"/>
      <c r="D67" s="35"/>
      <c r="E67" s="22"/>
      <c r="F67" s="29"/>
      <c r="G67" s="37"/>
    </row>
    <row r="68" spans="1:7" x14ac:dyDescent="0.25">
      <c r="A68" s="21"/>
      <c r="B68" s="27"/>
      <c r="C68" s="22"/>
      <c r="D68" s="35"/>
      <c r="E68" s="22"/>
      <c r="F68" s="29"/>
      <c r="G68" s="37"/>
    </row>
    <row r="69" spans="1:7" x14ac:dyDescent="0.25">
      <c r="A69" s="21"/>
      <c r="B69" s="27"/>
      <c r="C69" s="22"/>
      <c r="D69" s="35"/>
      <c r="E69" s="22"/>
      <c r="F69" s="29"/>
      <c r="G69" s="37"/>
    </row>
    <row r="70" spans="1:7" x14ac:dyDescent="0.25">
      <c r="A70" s="21"/>
      <c r="B70" s="27"/>
      <c r="C70" s="22"/>
      <c r="D70" s="35"/>
      <c r="E70" s="22"/>
      <c r="F70" s="29"/>
      <c r="G70" s="37"/>
    </row>
    <row r="71" spans="1:7" x14ac:dyDescent="0.25">
      <c r="A71" s="21"/>
      <c r="B71" s="27"/>
      <c r="C71" s="22"/>
      <c r="D71" s="35"/>
      <c r="E71" s="22"/>
      <c r="F71" s="29"/>
      <c r="G71" s="37"/>
    </row>
    <row r="72" spans="1:7" x14ac:dyDescent="0.25">
      <c r="A72" s="21"/>
      <c r="B72" s="27"/>
      <c r="C72" s="22"/>
      <c r="D72" s="35"/>
      <c r="E72" s="22"/>
      <c r="F72" s="29"/>
      <c r="G72" s="37"/>
    </row>
    <row r="73" spans="1:7" x14ac:dyDescent="0.25">
      <c r="A73" s="21"/>
      <c r="B73" s="27"/>
      <c r="C73" s="22"/>
      <c r="D73" s="35"/>
      <c r="E73" s="22"/>
      <c r="F73" s="29"/>
      <c r="G73" s="37"/>
    </row>
    <row r="74" spans="1:7" x14ac:dyDescent="0.25">
      <c r="A74" s="21"/>
      <c r="B74" s="27"/>
      <c r="C74" s="22"/>
      <c r="D74" s="35"/>
      <c r="E74" s="22"/>
      <c r="F74" s="29"/>
      <c r="G74" s="37"/>
    </row>
    <row r="75" spans="1:7" x14ac:dyDescent="0.25">
      <c r="A75" s="21"/>
      <c r="B75" s="27"/>
      <c r="C75" s="22"/>
      <c r="D75" s="35"/>
      <c r="E75" s="22"/>
      <c r="F75" s="29"/>
      <c r="G75" s="37"/>
    </row>
    <row r="76" spans="1:7" x14ac:dyDescent="0.25">
      <c r="A76" s="21"/>
      <c r="B76" s="27"/>
      <c r="C76" s="22"/>
      <c r="D76" s="35"/>
      <c r="E76" s="22"/>
      <c r="F76" s="29"/>
      <c r="G76" s="37"/>
    </row>
    <row r="77" spans="1:7" x14ac:dyDescent="0.25">
      <c r="A77" s="21"/>
      <c r="B77" s="27"/>
      <c r="C77" s="22"/>
      <c r="D77" s="35"/>
      <c r="E77" s="22"/>
      <c r="F77" s="29"/>
      <c r="G77" s="37"/>
    </row>
    <row r="78" spans="1:7" x14ac:dyDescent="0.25">
      <c r="A78" s="21"/>
      <c r="B78" s="27"/>
      <c r="C78" s="22"/>
      <c r="D78" s="35"/>
      <c r="E78" s="22"/>
      <c r="F78" s="29"/>
      <c r="G78" s="37"/>
    </row>
    <row r="79" spans="1:7" x14ac:dyDescent="0.25">
      <c r="A79" s="21"/>
      <c r="B79" s="27"/>
      <c r="C79" s="22"/>
      <c r="D79" s="35"/>
      <c r="E79" s="22"/>
      <c r="F79" s="29"/>
      <c r="G79" s="37"/>
    </row>
    <row r="80" spans="1:7" x14ac:dyDescent="0.25">
      <c r="A80" s="21"/>
      <c r="B80" s="27"/>
      <c r="C80" s="22"/>
      <c r="D80" s="35"/>
      <c r="E80" s="22"/>
      <c r="F80" s="29"/>
      <c r="G80" s="37"/>
    </row>
    <row r="81" spans="1:7" x14ac:dyDescent="0.25">
      <c r="A81" s="21"/>
      <c r="B81" s="27"/>
      <c r="C81" s="22"/>
      <c r="D81" s="35"/>
      <c r="E81" s="22"/>
      <c r="F81" s="29"/>
      <c r="G81" s="37"/>
    </row>
    <row r="82" spans="1:7" x14ac:dyDescent="0.25">
      <c r="A82" s="21"/>
      <c r="B82" s="27"/>
      <c r="C82" s="22"/>
      <c r="D82" s="35"/>
      <c r="E82" s="22"/>
      <c r="F82" s="29"/>
      <c r="G82" s="37"/>
    </row>
    <row r="83" spans="1:7" x14ac:dyDescent="0.25">
      <c r="A83" s="21"/>
      <c r="B83" s="27"/>
      <c r="C83" s="22"/>
      <c r="D83" s="35"/>
      <c r="E83" s="22"/>
      <c r="F83" s="29"/>
      <c r="G83" s="37"/>
    </row>
    <row r="84" spans="1:7" x14ac:dyDescent="0.25">
      <c r="A84" s="21"/>
      <c r="B84" s="27"/>
      <c r="C84" s="22"/>
      <c r="D84" s="35"/>
      <c r="E84" s="22"/>
      <c r="F84" s="29"/>
      <c r="G84" s="37"/>
    </row>
    <row r="85" spans="1:7" x14ac:dyDescent="0.25">
      <c r="A85" s="21"/>
      <c r="B85" s="27"/>
      <c r="C85" s="22"/>
      <c r="D85" s="35"/>
      <c r="E85" s="22"/>
      <c r="F85" s="29"/>
      <c r="G85" s="37"/>
    </row>
    <row r="86" spans="1:7" x14ac:dyDescent="0.25">
      <c r="A86" s="21"/>
      <c r="B86" s="27"/>
      <c r="C86" s="22"/>
      <c r="D86" s="35"/>
      <c r="E86" s="22"/>
      <c r="F86" s="29"/>
      <c r="G86" s="37"/>
    </row>
    <row r="87" spans="1:7" x14ac:dyDescent="0.25">
      <c r="A87" s="21"/>
      <c r="B87" s="27"/>
      <c r="C87" s="22"/>
      <c r="D87" s="35"/>
      <c r="E87" s="22"/>
      <c r="F87" s="29"/>
      <c r="G87" s="37"/>
    </row>
    <row r="88" spans="1:7" x14ac:dyDescent="0.25">
      <c r="A88" s="21"/>
      <c r="B88" s="27"/>
      <c r="C88" s="22"/>
      <c r="D88" s="35"/>
      <c r="E88" s="22"/>
      <c r="F88" s="29"/>
      <c r="G88" s="37"/>
    </row>
    <row r="89" spans="1:7" x14ac:dyDescent="0.25">
      <c r="A89" s="21"/>
      <c r="B89" s="27"/>
      <c r="C89" s="22"/>
      <c r="D89" s="35"/>
      <c r="E89" s="22"/>
      <c r="F89" s="29"/>
      <c r="G89" s="37"/>
    </row>
    <row r="90" spans="1:7" x14ac:dyDescent="0.25">
      <c r="A90" s="21"/>
      <c r="B90" s="27"/>
      <c r="C90" s="22"/>
      <c r="D90" s="35"/>
      <c r="E90" s="22"/>
      <c r="F90" s="29"/>
      <c r="G90" s="37"/>
    </row>
    <row r="91" spans="1:7" x14ac:dyDescent="0.25">
      <c r="A91" s="21"/>
      <c r="B91" s="27"/>
      <c r="C91" s="22"/>
      <c r="D91" s="35"/>
      <c r="E91" s="22"/>
      <c r="F91" s="29"/>
      <c r="G91" s="37"/>
    </row>
    <row r="92" spans="1:7" x14ac:dyDescent="0.25">
      <c r="A92" s="21"/>
      <c r="B92" s="27"/>
      <c r="C92" s="22"/>
      <c r="D92" s="35"/>
      <c r="E92" s="22"/>
      <c r="F92" s="29"/>
      <c r="G92" s="37"/>
    </row>
    <row r="93" spans="1:7" x14ac:dyDescent="0.25">
      <c r="A93" s="21"/>
      <c r="B93" s="27"/>
      <c r="C93" s="22"/>
      <c r="D93" s="35"/>
      <c r="E93" s="22"/>
      <c r="F93" s="29"/>
      <c r="G93" s="37"/>
    </row>
    <row r="94" spans="1:7" x14ac:dyDescent="0.25">
      <c r="A94" s="21"/>
      <c r="B94" s="27"/>
      <c r="C94" s="22"/>
      <c r="D94" s="35"/>
      <c r="E94" s="22"/>
      <c r="F94" s="29"/>
      <c r="G94" s="37"/>
    </row>
    <row r="95" spans="1:7" x14ac:dyDescent="0.25">
      <c r="A95" s="21"/>
      <c r="B95" s="27"/>
      <c r="C95" s="22"/>
      <c r="D95" s="35"/>
      <c r="E95" s="22"/>
      <c r="F95" s="29"/>
      <c r="G95" s="37"/>
    </row>
    <row r="96" spans="1:7" x14ac:dyDescent="0.25">
      <c r="A96" s="21"/>
      <c r="B96" s="27"/>
      <c r="C96" s="22"/>
      <c r="D96" s="35"/>
      <c r="E96" s="22"/>
      <c r="F96" s="29"/>
      <c r="G96" s="37"/>
    </row>
    <row r="97" spans="1:7" x14ac:dyDescent="0.25">
      <c r="A97" s="21"/>
      <c r="B97" s="27"/>
      <c r="C97" s="22"/>
      <c r="D97" s="35"/>
      <c r="E97" s="22"/>
      <c r="F97" s="29"/>
      <c r="G97" s="37"/>
    </row>
    <row r="98" spans="1:7" x14ac:dyDescent="0.25">
      <c r="A98" s="21"/>
      <c r="B98" s="27"/>
      <c r="C98" s="22"/>
      <c r="D98" s="35"/>
      <c r="E98" s="22"/>
      <c r="F98" s="29"/>
      <c r="G98" s="37"/>
    </row>
    <row r="99" spans="1:7" x14ac:dyDescent="0.25">
      <c r="A99" s="21"/>
      <c r="B99" s="27"/>
      <c r="C99" s="22"/>
      <c r="D99" s="35"/>
      <c r="E99" s="22"/>
      <c r="F99" s="29"/>
      <c r="G99" s="37"/>
    </row>
    <row r="100" spans="1:7" x14ac:dyDescent="0.25">
      <c r="A100" s="21"/>
      <c r="B100" s="27"/>
      <c r="C100" s="22"/>
      <c r="D100" s="35"/>
      <c r="E100" s="22"/>
      <c r="F100" s="29"/>
      <c r="G100" s="37"/>
    </row>
    <row r="101" spans="1:7" x14ac:dyDescent="0.25">
      <c r="A101" s="21"/>
      <c r="B101" s="27"/>
      <c r="C101" s="22"/>
      <c r="D101" s="35"/>
      <c r="E101" s="22"/>
      <c r="F101" s="29"/>
      <c r="G101" s="37"/>
    </row>
    <row r="102" spans="1:7" x14ac:dyDescent="0.25">
      <c r="A102" s="21"/>
      <c r="B102" s="27"/>
      <c r="C102" s="22"/>
      <c r="D102" s="35"/>
      <c r="E102" s="22"/>
      <c r="F102" s="29"/>
      <c r="G102" s="37"/>
    </row>
    <row r="103" spans="1:7" x14ac:dyDescent="0.25">
      <c r="A103" s="21"/>
      <c r="B103" s="27"/>
      <c r="C103" s="22"/>
      <c r="D103" s="35"/>
      <c r="E103" s="22"/>
      <c r="F103" s="29"/>
      <c r="G103" s="37"/>
    </row>
    <row r="104" spans="1:7" x14ac:dyDescent="0.25">
      <c r="A104" s="21"/>
      <c r="B104" s="27"/>
      <c r="C104" s="22"/>
      <c r="D104" s="35"/>
      <c r="E104" s="22"/>
      <c r="F104" s="29"/>
      <c r="G104" s="37"/>
    </row>
    <row r="105" spans="1:7" x14ac:dyDescent="0.25">
      <c r="A105" s="21"/>
      <c r="B105" s="27"/>
      <c r="C105" s="22"/>
      <c r="D105" s="35"/>
      <c r="E105" s="22"/>
      <c r="F105" s="29"/>
      <c r="G105" s="37"/>
    </row>
    <row r="106" spans="1:7" x14ac:dyDescent="0.25">
      <c r="A106" s="21"/>
      <c r="B106" s="27"/>
      <c r="C106" s="22"/>
      <c r="D106" s="35"/>
      <c r="E106" s="22"/>
      <c r="F106" s="29"/>
      <c r="G106" s="37"/>
    </row>
    <row r="107" spans="1:7" x14ac:dyDescent="0.25">
      <c r="A107" s="21"/>
      <c r="B107" s="27"/>
      <c r="C107" s="22"/>
      <c r="D107" s="35"/>
      <c r="E107" s="22"/>
      <c r="F107" s="29"/>
      <c r="G107" s="37"/>
    </row>
    <row r="108" spans="1:7" x14ac:dyDescent="0.25">
      <c r="A108" s="21"/>
      <c r="B108" s="27"/>
      <c r="C108" s="22"/>
      <c r="D108" s="35"/>
      <c r="E108" s="22"/>
      <c r="F108" s="29"/>
      <c r="G108" s="37"/>
    </row>
    <row r="109" spans="1:7" x14ac:dyDescent="0.25">
      <c r="A109" s="21"/>
      <c r="B109" s="27"/>
      <c r="C109" s="22"/>
      <c r="D109" s="35"/>
      <c r="E109" s="22"/>
      <c r="F109" s="29"/>
      <c r="G109" s="37"/>
    </row>
    <row r="110" spans="1:7" x14ac:dyDescent="0.25">
      <c r="A110" s="21"/>
      <c r="B110" s="27"/>
      <c r="C110" s="22"/>
      <c r="D110" s="35"/>
      <c r="E110" s="22"/>
      <c r="F110" s="29"/>
      <c r="G110" s="37"/>
    </row>
    <row r="111" spans="1:7" x14ac:dyDescent="0.25">
      <c r="A111" s="21"/>
      <c r="B111" s="27"/>
      <c r="C111" s="22"/>
      <c r="D111" s="35"/>
      <c r="E111" s="22"/>
      <c r="F111" s="29"/>
      <c r="G111" s="37"/>
    </row>
    <row r="112" spans="1:7" x14ac:dyDescent="0.25">
      <c r="A112" s="21"/>
      <c r="B112" s="27"/>
      <c r="C112" s="22"/>
      <c r="D112" s="35"/>
      <c r="E112" s="22"/>
      <c r="F112" s="29"/>
      <c r="G112" s="37"/>
    </row>
    <row r="113" spans="1:7" x14ac:dyDescent="0.25">
      <c r="A113" s="21"/>
      <c r="B113" s="27"/>
      <c r="C113" s="22"/>
      <c r="D113" s="35"/>
      <c r="E113" s="22"/>
      <c r="F113" s="29"/>
      <c r="G113" s="37"/>
    </row>
    <row r="114" spans="1:7" x14ac:dyDescent="0.25">
      <c r="A114" s="21"/>
      <c r="B114" s="27"/>
      <c r="C114" s="22"/>
      <c r="D114" s="35"/>
      <c r="E114" s="22"/>
      <c r="F114" s="29"/>
      <c r="G114" s="37"/>
    </row>
    <row r="115" spans="1:7" x14ac:dyDescent="0.25">
      <c r="A115" s="21"/>
      <c r="B115" s="27"/>
      <c r="C115" s="22"/>
      <c r="D115" s="35"/>
      <c r="E115" s="22"/>
      <c r="F115" s="29"/>
      <c r="G115" s="37"/>
    </row>
    <row r="116" spans="1:7" x14ac:dyDescent="0.25">
      <c r="A116" s="21"/>
      <c r="B116" s="27"/>
      <c r="C116" s="22"/>
      <c r="D116" s="35"/>
      <c r="E116" s="22"/>
      <c r="F116" s="29"/>
      <c r="G116" s="37"/>
    </row>
    <row r="117" spans="1:7" x14ac:dyDescent="0.25">
      <c r="A117" s="21"/>
      <c r="B117" s="27"/>
      <c r="C117" s="22"/>
      <c r="D117" s="35"/>
      <c r="E117" s="22"/>
      <c r="F117" s="29"/>
      <c r="G117" s="37"/>
    </row>
    <row r="118" spans="1:7" x14ac:dyDescent="0.25">
      <c r="A118" s="21"/>
      <c r="B118" s="27"/>
      <c r="C118" s="22"/>
      <c r="D118" s="35"/>
      <c r="E118" s="22"/>
      <c r="F118" s="29"/>
      <c r="G118" s="37"/>
    </row>
    <row r="119" spans="1:7" x14ac:dyDescent="0.25">
      <c r="A119" s="21"/>
      <c r="B119" s="27"/>
      <c r="C119" s="22"/>
      <c r="D119" s="35"/>
      <c r="E119" s="22"/>
      <c r="F119" s="29"/>
      <c r="G119" s="37"/>
    </row>
    <row r="120" spans="1:7" x14ac:dyDescent="0.25">
      <c r="A120" s="21"/>
      <c r="B120" s="27"/>
      <c r="C120" s="22"/>
      <c r="D120" s="35"/>
      <c r="E120" s="22"/>
      <c r="F120" s="29"/>
      <c r="G120" s="37"/>
    </row>
    <row r="121" spans="1:7" x14ac:dyDescent="0.25">
      <c r="A121" s="21"/>
      <c r="B121" s="27"/>
      <c r="C121" s="22"/>
      <c r="D121" s="35"/>
      <c r="E121" s="22"/>
      <c r="F121" s="29"/>
      <c r="G121" s="37"/>
    </row>
    <row r="122" spans="1:7" x14ac:dyDescent="0.25">
      <c r="A122" s="21"/>
      <c r="B122" s="27"/>
      <c r="C122" s="22"/>
      <c r="D122" s="35"/>
      <c r="E122" s="22"/>
      <c r="F122" s="29"/>
      <c r="G122" s="37"/>
    </row>
    <row r="123" spans="1:7" x14ac:dyDescent="0.25">
      <c r="A123" s="21"/>
      <c r="B123" s="27"/>
      <c r="C123" s="22"/>
      <c r="D123" s="35"/>
      <c r="E123" s="22"/>
      <c r="F123" s="29"/>
      <c r="G123" s="37"/>
    </row>
    <row r="124" spans="1:7" x14ac:dyDescent="0.25">
      <c r="A124" s="21"/>
      <c r="B124" s="27"/>
      <c r="C124" s="22"/>
      <c r="D124" s="35"/>
      <c r="E124" s="22"/>
      <c r="F124" s="29"/>
      <c r="G124" s="37"/>
    </row>
    <row r="125" spans="1:7" x14ac:dyDescent="0.25">
      <c r="A125" s="21"/>
      <c r="B125" s="27"/>
      <c r="C125" s="22"/>
      <c r="D125" s="35"/>
      <c r="E125" s="22"/>
      <c r="F125" s="29"/>
      <c r="G125" s="37"/>
    </row>
    <row r="126" spans="1:7" x14ac:dyDescent="0.25">
      <c r="A126" s="21"/>
      <c r="B126" s="27"/>
      <c r="C126" s="22"/>
      <c r="D126" s="35"/>
      <c r="E126" s="22"/>
      <c r="F126" s="29"/>
      <c r="G126" s="37"/>
    </row>
    <row r="127" spans="1:7" x14ac:dyDescent="0.25">
      <c r="A127" s="21"/>
      <c r="B127" s="27"/>
      <c r="C127" s="22"/>
      <c r="D127" s="35"/>
      <c r="E127" s="22"/>
      <c r="F127" s="29"/>
      <c r="G127" s="37"/>
    </row>
    <row r="128" spans="1:7" x14ac:dyDescent="0.25">
      <c r="A128" s="21"/>
      <c r="B128" s="27"/>
      <c r="C128" s="22"/>
      <c r="D128" s="35"/>
      <c r="E128" s="22"/>
      <c r="F128" s="29"/>
      <c r="G128" s="37"/>
    </row>
    <row r="129" spans="1:7" x14ac:dyDescent="0.25">
      <c r="A129" s="21"/>
      <c r="B129" s="27"/>
      <c r="C129" s="22"/>
      <c r="D129" s="35"/>
      <c r="E129" s="22"/>
      <c r="F129" s="29"/>
      <c r="G129" s="37"/>
    </row>
    <row r="130" spans="1:7" x14ac:dyDescent="0.25">
      <c r="A130" s="21"/>
      <c r="B130" s="27"/>
      <c r="C130" s="22"/>
      <c r="D130" s="35"/>
      <c r="E130" s="22"/>
      <c r="F130" s="29"/>
      <c r="G130" s="37"/>
    </row>
  </sheetData>
  <sortState ref="A8:Q17">
    <sortCondition descending="1" ref="G8:G17"/>
  </sortState>
  <mergeCells count="2">
    <mergeCell ref="A1:I1"/>
    <mergeCell ref="A2:I2"/>
  </mergeCells>
  <conditionalFormatting sqref="B45:C46">
    <cfRule type="duplicateValues" dxfId="46" priority="1"/>
  </conditionalFormatting>
  <conditionalFormatting sqref="B40:C44 B47:C56">
    <cfRule type="duplicateValues" dxfId="45" priority="2"/>
  </conditionalFormatting>
  <pageMargins left="0.74803149606299213" right="7.874015748031496E-2" top="0.35433070866141736" bottom="0.31496062992125984" header="0.31496062992125984" footer="0.31496062992125984"/>
  <pageSetup paperSize="9" scale="75" fitToHeight="2" orientation="portrait" horizontalDpi="4294967292" verticalDpi="0" copies="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88"/>
  <sheetViews>
    <sheetView topLeftCell="A52" zoomScale="80" zoomScaleNormal="80" workbookViewId="0">
      <selection activeCell="A5" sqref="A5:I86"/>
    </sheetView>
  </sheetViews>
  <sheetFormatPr defaultRowHeight="15" x14ac:dyDescent="0.25"/>
  <cols>
    <col min="1" max="1" width="5.140625" style="4" customWidth="1"/>
    <col min="2" max="2" width="29.28515625" style="26" customWidth="1"/>
    <col min="3" max="3" width="13.140625" style="8" customWidth="1"/>
    <col min="4" max="4" width="22" style="32" customWidth="1"/>
    <col min="5" max="5" width="20.28515625" style="8" customWidth="1"/>
    <col min="6" max="6" width="46.42578125" style="9" customWidth="1"/>
    <col min="7" max="7" width="21.5703125" style="51" customWidth="1"/>
    <col min="8" max="8" width="22.5703125" customWidth="1"/>
    <col min="9" max="9" width="46.28515625" style="50" customWidth="1"/>
    <col min="10" max="10" width="17.7109375" bestFit="1" customWidth="1"/>
    <col min="11" max="11" width="5.42578125" style="25" customWidth="1"/>
    <col min="12" max="12" width="21.28515625" style="83" customWidth="1"/>
  </cols>
  <sheetData>
    <row r="1" spans="1:12" s="5" customFormat="1" ht="18.75" customHeight="1" x14ac:dyDescent="0.25">
      <c r="A1" s="288" t="s">
        <v>1868</v>
      </c>
      <c r="B1" s="288"/>
      <c r="C1" s="288"/>
      <c r="D1" s="288"/>
      <c r="E1" s="288"/>
      <c r="F1" s="288"/>
      <c r="G1" s="288"/>
      <c r="H1" s="288"/>
      <c r="I1" s="288"/>
      <c r="K1" s="16"/>
      <c r="L1" s="54"/>
    </row>
    <row r="2" spans="1:12" s="5" customFormat="1" ht="18.75" customHeight="1" x14ac:dyDescent="0.25">
      <c r="A2" s="288" t="s">
        <v>113</v>
      </c>
      <c r="B2" s="288"/>
      <c r="C2" s="288"/>
      <c r="D2" s="288"/>
      <c r="E2" s="288"/>
      <c r="F2" s="288"/>
      <c r="G2" s="288"/>
      <c r="H2" s="288"/>
      <c r="I2" s="288"/>
      <c r="K2" s="16"/>
      <c r="L2" s="54"/>
    </row>
    <row r="3" spans="1:12" s="5" customFormat="1" x14ac:dyDescent="0.25">
      <c r="B3" s="14"/>
      <c r="C3" s="19"/>
      <c r="D3" s="31"/>
      <c r="E3" s="14"/>
      <c r="F3" s="14"/>
      <c r="G3" s="48"/>
      <c r="H3" s="23"/>
      <c r="I3" s="14"/>
      <c r="K3" s="16"/>
      <c r="L3" s="54"/>
    </row>
    <row r="4" spans="1:12" s="28" customFormat="1" ht="36" customHeight="1" x14ac:dyDescent="0.25">
      <c r="A4" s="15" t="s">
        <v>3</v>
      </c>
      <c r="B4" s="15" t="s">
        <v>756</v>
      </c>
      <c r="C4" s="18" t="s">
        <v>0</v>
      </c>
      <c r="D4" s="18" t="s">
        <v>4</v>
      </c>
      <c r="E4" s="15" t="s">
        <v>1</v>
      </c>
      <c r="F4" s="15" t="s">
        <v>2</v>
      </c>
      <c r="G4" s="47" t="s">
        <v>103</v>
      </c>
      <c r="H4" s="15" t="s">
        <v>101</v>
      </c>
      <c r="I4" s="49" t="s">
        <v>107</v>
      </c>
      <c r="K4" s="82"/>
      <c r="L4" s="81"/>
    </row>
    <row r="5" spans="1:12" s="5" customFormat="1" ht="18.75" customHeight="1" x14ac:dyDescent="0.25">
      <c r="A5" s="1">
        <v>1</v>
      </c>
      <c r="B5" s="144" t="s">
        <v>1281</v>
      </c>
      <c r="C5" s="84"/>
      <c r="D5" s="106" t="s">
        <v>302</v>
      </c>
      <c r="E5" s="144" t="s">
        <v>916</v>
      </c>
      <c r="F5" s="165" t="s">
        <v>1282</v>
      </c>
      <c r="G5" s="166">
        <v>26750000</v>
      </c>
      <c r="H5" s="1" t="s">
        <v>139</v>
      </c>
      <c r="I5" s="45" t="s">
        <v>318</v>
      </c>
      <c r="K5" s="16"/>
      <c r="L5" s="54"/>
    </row>
    <row r="6" spans="1:12" s="5" customFormat="1" ht="18.75" customHeight="1" x14ac:dyDescent="0.3">
      <c r="A6" s="1">
        <v>2</v>
      </c>
      <c r="B6" s="167" t="s">
        <v>1283</v>
      </c>
      <c r="C6" s="84"/>
      <c r="D6" s="106" t="s">
        <v>330</v>
      </c>
      <c r="E6" s="168" t="s">
        <v>1284</v>
      </c>
      <c r="F6" s="169" t="s">
        <v>1285</v>
      </c>
      <c r="G6" s="170">
        <v>13250000</v>
      </c>
      <c r="H6" s="1" t="s">
        <v>139</v>
      </c>
      <c r="I6" s="45" t="s">
        <v>318</v>
      </c>
      <c r="K6" s="16"/>
      <c r="L6" s="54"/>
    </row>
    <row r="7" spans="1:12" s="5" customFormat="1" ht="18.75" customHeight="1" x14ac:dyDescent="0.25">
      <c r="A7" s="1">
        <v>3</v>
      </c>
      <c r="B7" s="171" t="s">
        <v>1286</v>
      </c>
      <c r="C7" s="84"/>
      <c r="D7" s="106" t="s">
        <v>1385</v>
      </c>
      <c r="E7" s="172" t="s">
        <v>1287</v>
      </c>
      <c r="F7" s="171" t="s">
        <v>1288</v>
      </c>
      <c r="G7" s="173">
        <v>13000000</v>
      </c>
      <c r="H7" s="1" t="s">
        <v>139</v>
      </c>
      <c r="I7" s="45" t="s">
        <v>318</v>
      </c>
      <c r="K7" s="16"/>
      <c r="L7" s="54"/>
    </row>
    <row r="8" spans="1:12" s="5" customFormat="1" ht="18.75" customHeight="1" x14ac:dyDescent="0.25">
      <c r="A8" s="1">
        <v>4</v>
      </c>
      <c r="B8" s="172" t="s">
        <v>1289</v>
      </c>
      <c r="C8" s="84"/>
      <c r="D8" s="106" t="s">
        <v>1386</v>
      </c>
      <c r="E8" s="172" t="s">
        <v>1290</v>
      </c>
      <c r="F8" s="169" t="s">
        <v>1291</v>
      </c>
      <c r="G8" s="166">
        <v>13000000</v>
      </c>
      <c r="H8" s="1" t="s">
        <v>139</v>
      </c>
      <c r="I8" s="45" t="s">
        <v>318</v>
      </c>
      <c r="K8" s="16"/>
      <c r="L8" s="54"/>
    </row>
    <row r="9" spans="1:12" s="5" customFormat="1" ht="18.75" customHeight="1" x14ac:dyDescent="0.3">
      <c r="A9" s="1">
        <v>5</v>
      </c>
      <c r="B9" s="172" t="s">
        <v>1292</v>
      </c>
      <c r="C9" s="84"/>
      <c r="D9" s="106" t="s">
        <v>1387</v>
      </c>
      <c r="E9" s="172" t="s">
        <v>1293</v>
      </c>
      <c r="F9" s="174" t="s">
        <v>1294</v>
      </c>
      <c r="G9" s="166">
        <v>14000000</v>
      </c>
      <c r="H9" s="1" t="s">
        <v>139</v>
      </c>
      <c r="I9" s="45" t="s">
        <v>318</v>
      </c>
      <c r="K9" s="16"/>
      <c r="L9" s="54"/>
    </row>
    <row r="10" spans="1:12" s="5" customFormat="1" ht="18.75" customHeight="1" x14ac:dyDescent="0.3">
      <c r="A10" s="1">
        <v>6</v>
      </c>
      <c r="B10" s="172" t="s">
        <v>306</v>
      </c>
      <c r="C10" s="84"/>
      <c r="D10" s="106" t="s">
        <v>307</v>
      </c>
      <c r="E10" s="172" t="s">
        <v>1295</v>
      </c>
      <c r="F10" s="174" t="s">
        <v>1296</v>
      </c>
      <c r="G10" s="173">
        <v>12500000</v>
      </c>
      <c r="H10" s="1" t="s">
        <v>139</v>
      </c>
      <c r="I10" s="45" t="s">
        <v>318</v>
      </c>
      <c r="K10" s="16"/>
      <c r="L10" s="54"/>
    </row>
    <row r="11" spans="1:12" s="5" customFormat="1" ht="18.75" customHeight="1" x14ac:dyDescent="0.25">
      <c r="A11" s="1">
        <v>7</v>
      </c>
      <c r="B11" s="171" t="s">
        <v>1297</v>
      </c>
      <c r="C11" s="84"/>
      <c r="D11" s="106" t="s">
        <v>297</v>
      </c>
      <c r="E11" s="172" t="s">
        <v>1298</v>
      </c>
      <c r="F11" s="174" t="s">
        <v>1299</v>
      </c>
      <c r="G11" s="173">
        <v>15000000</v>
      </c>
      <c r="H11" s="1" t="s">
        <v>139</v>
      </c>
      <c r="I11" s="45" t="s">
        <v>318</v>
      </c>
      <c r="K11" s="16"/>
      <c r="L11" s="54"/>
    </row>
    <row r="12" spans="1:12" s="5" customFormat="1" ht="18.75" customHeight="1" x14ac:dyDescent="0.3">
      <c r="A12" s="1">
        <v>8</v>
      </c>
      <c r="B12" s="172" t="s">
        <v>1300</v>
      </c>
      <c r="C12" s="84"/>
      <c r="D12" s="106" t="s">
        <v>1388</v>
      </c>
      <c r="E12" s="172" t="s">
        <v>1301</v>
      </c>
      <c r="F12" s="174" t="s">
        <v>1302</v>
      </c>
      <c r="G12" s="173">
        <v>12500000</v>
      </c>
      <c r="H12" s="1" t="s">
        <v>139</v>
      </c>
      <c r="I12" s="45" t="s">
        <v>318</v>
      </c>
      <c r="K12" s="16"/>
      <c r="L12" s="54"/>
    </row>
    <row r="13" spans="1:12" s="5" customFormat="1" ht="18.75" customHeight="1" x14ac:dyDescent="0.3">
      <c r="A13" s="1">
        <v>9</v>
      </c>
      <c r="B13" s="172" t="s">
        <v>1303</v>
      </c>
      <c r="C13" s="84"/>
      <c r="D13" s="106" t="s">
        <v>305</v>
      </c>
      <c r="E13" s="172" t="s">
        <v>1304</v>
      </c>
      <c r="F13" s="174" t="s">
        <v>1305</v>
      </c>
      <c r="G13" s="173">
        <v>17000000</v>
      </c>
      <c r="H13" s="1" t="s">
        <v>139</v>
      </c>
      <c r="I13" s="45" t="s">
        <v>318</v>
      </c>
      <c r="K13" s="16"/>
      <c r="L13" s="54"/>
    </row>
    <row r="14" spans="1:12" s="5" customFormat="1" ht="18.75" customHeight="1" x14ac:dyDescent="0.3">
      <c r="A14" s="1">
        <v>10</v>
      </c>
      <c r="B14" s="172" t="s">
        <v>1306</v>
      </c>
      <c r="C14" s="84"/>
      <c r="D14" s="106" t="s">
        <v>303</v>
      </c>
      <c r="E14" s="172" t="s">
        <v>1307</v>
      </c>
      <c r="F14" s="174" t="s">
        <v>1308</v>
      </c>
      <c r="G14" s="173">
        <v>23000000</v>
      </c>
      <c r="H14" s="1" t="s">
        <v>139</v>
      </c>
      <c r="I14" s="45" t="s">
        <v>318</v>
      </c>
      <c r="K14" s="16"/>
      <c r="L14" s="54"/>
    </row>
    <row r="15" spans="1:12" s="5" customFormat="1" ht="18.75" customHeight="1" x14ac:dyDescent="0.25">
      <c r="A15" s="1">
        <v>11</v>
      </c>
      <c r="B15" s="172" t="s">
        <v>1309</v>
      </c>
      <c r="C15" s="84"/>
      <c r="D15" s="106" t="s">
        <v>339</v>
      </c>
      <c r="E15" s="172" t="s">
        <v>1310</v>
      </c>
      <c r="F15" s="169" t="s">
        <v>1311</v>
      </c>
      <c r="G15" s="173">
        <v>13500000</v>
      </c>
      <c r="H15" s="1" t="s">
        <v>139</v>
      </c>
      <c r="I15" s="45" t="s">
        <v>318</v>
      </c>
      <c r="K15" s="16"/>
      <c r="L15" s="54"/>
    </row>
    <row r="16" spans="1:12" s="5" customFormat="1" ht="18.75" customHeight="1" x14ac:dyDescent="0.3">
      <c r="A16" s="1">
        <v>12</v>
      </c>
      <c r="B16" s="172" t="s">
        <v>309</v>
      </c>
      <c r="C16" s="84"/>
      <c r="D16" s="106" t="s">
        <v>310</v>
      </c>
      <c r="E16" s="172" t="s">
        <v>1312</v>
      </c>
      <c r="F16" s="174" t="s">
        <v>1313</v>
      </c>
      <c r="G16" s="173">
        <v>13500000</v>
      </c>
      <c r="H16" s="1" t="s">
        <v>139</v>
      </c>
      <c r="I16" s="45" t="s">
        <v>318</v>
      </c>
      <c r="K16" s="16"/>
      <c r="L16" s="54"/>
    </row>
    <row r="17" spans="1:12" s="5" customFormat="1" ht="18.75" customHeight="1" x14ac:dyDescent="0.3">
      <c r="A17" s="1">
        <v>13</v>
      </c>
      <c r="B17" s="172" t="s">
        <v>1314</v>
      </c>
      <c r="C17" s="84"/>
      <c r="D17" s="106" t="s">
        <v>1389</v>
      </c>
      <c r="E17" s="172" t="s">
        <v>1315</v>
      </c>
      <c r="F17" s="174" t="s">
        <v>1316</v>
      </c>
      <c r="G17" s="173">
        <v>13000000</v>
      </c>
      <c r="H17" s="1" t="s">
        <v>139</v>
      </c>
      <c r="I17" s="45" t="s">
        <v>318</v>
      </c>
      <c r="K17" s="16"/>
      <c r="L17" s="54"/>
    </row>
    <row r="18" spans="1:12" s="5" customFormat="1" ht="18.75" customHeight="1" x14ac:dyDescent="0.3">
      <c r="A18" s="1">
        <v>14</v>
      </c>
      <c r="B18" s="172" t="s">
        <v>1317</v>
      </c>
      <c r="C18" s="84"/>
      <c r="D18" s="106" t="s">
        <v>1390</v>
      </c>
      <c r="E18" s="172" t="s">
        <v>1318</v>
      </c>
      <c r="F18" s="174" t="s">
        <v>1319</v>
      </c>
      <c r="G18" s="173">
        <v>11000000</v>
      </c>
      <c r="H18" s="1" t="s">
        <v>139</v>
      </c>
      <c r="I18" s="45" t="s">
        <v>318</v>
      </c>
      <c r="K18" s="16"/>
      <c r="L18" s="54"/>
    </row>
    <row r="19" spans="1:12" s="5" customFormat="1" ht="18.75" customHeight="1" x14ac:dyDescent="0.3">
      <c r="A19" s="1">
        <v>15</v>
      </c>
      <c r="B19" s="172" t="s">
        <v>1320</v>
      </c>
      <c r="C19" s="84"/>
      <c r="D19" s="106" t="s">
        <v>1391</v>
      </c>
      <c r="E19" s="174" t="s">
        <v>1321</v>
      </c>
      <c r="F19" s="172" t="s">
        <v>1322</v>
      </c>
      <c r="G19" s="173">
        <v>15000000</v>
      </c>
      <c r="H19" s="1" t="s">
        <v>139</v>
      </c>
      <c r="I19" s="45" t="s">
        <v>318</v>
      </c>
      <c r="K19" s="16"/>
      <c r="L19" s="54"/>
    </row>
    <row r="20" spans="1:12" s="5" customFormat="1" ht="18.75" customHeight="1" x14ac:dyDescent="0.3">
      <c r="A20" s="1">
        <v>16</v>
      </c>
      <c r="B20" s="172" t="s">
        <v>1323</v>
      </c>
      <c r="C20" s="84"/>
      <c r="D20" s="122" t="s">
        <v>1392</v>
      </c>
      <c r="E20" s="174" t="s">
        <v>1324</v>
      </c>
      <c r="F20" s="172" t="s">
        <v>1325</v>
      </c>
      <c r="G20" s="173">
        <v>10000000</v>
      </c>
      <c r="H20" s="1" t="s">
        <v>139</v>
      </c>
      <c r="I20" s="45" t="s">
        <v>318</v>
      </c>
      <c r="K20" s="16"/>
      <c r="L20" s="54"/>
    </row>
    <row r="21" spans="1:12" s="5" customFormat="1" ht="18.75" customHeight="1" x14ac:dyDescent="0.3">
      <c r="A21" s="1">
        <v>17</v>
      </c>
      <c r="B21" s="172" t="s">
        <v>1326</v>
      </c>
      <c r="C21" s="84"/>
      <c r="D21" s="106" t="s">
        <v>1393</v>
      </c>
      <c r="E21" s="174" t="s">
        <v>1327</v>
      </c>
      <c r="F21" s="169" t="s">
        <v>1328</v>
      </c>
      <c r="G21" s="173">
        <v>10000000</v>
      </c>
      <c r="H21" s="1" t="s">
        <v>139</v>
      </c>
      <c r="I21" s="45" t="s">
        <v>318</v>
      </c>
      <c r="K21" s="16"/>
      <c r="L21" s="54"/>
    </row>
    <row r="22" spans="1:12" s="5" customFormat="1" ht="18.75" customHeight="1" x14ac:dyDescent="0.3">
      <c r="A22" s="1">
        <v>18</v>
      </c>
      <c r="B22" s="172" t="s">
        <v>1329</v>
      </c>
      <c r="C22" s="84"/>
      <c r="D22" s="106" t="s">
        <v>1394</v>
      </c>
      <c r="E22" s="174" t="s">
        <v>1330</v>
      </c>
      <c r="F22" s="172" t="s">
        <v>1331</v>
      </c>
      <c r="G22" s="173">
        <v>11000000</v>
      </c>
      <c r="H22" s="1" t="s">
        <v>139</v>
      </c>
      <c r="I22" s="45" t="s">
        <v>318</v>
      </c>
      <c r="K22" s="16"/>
      <c r="L22" s="54"/>
    </row>
    <row r="23" spans="1:12" s="5" customFormat="1" ht="18.75" customHeight="1" x14ac:dyDescent="0.3">
      <c r="A23" s="1">
        <v>19</v>
      </c>
      <c r="B23" s="172" t="s">
        <v>1332</v>
      </c>
      <c r="C23" s="84"/>
      <c r="D23" s="106" t="s">
        <v>314</v>
      </c>
      <c r="E23" s="174" t="s">
        <v>1333</v>
      </c>
      <c r="F23" s="174" t="s">
        <v>1334</v>
      </c>
      <c r="G23" s="173">
        <v>12000000</v>
      </c>
      <c r="H23" s="1" t="s">
        <v>139</v>
      </c>
      <c r="I23" s="45" t="s">
        <v>318</v>
      </c>
      <c r="K23" s="16"/>
      <c r="L23" s="54"/>
    </row>
    <row r="24" spans="1:12" s="5" customFormat="1" ht="18.75" customHeight="1" x14ac:dyDescent="0.3">
      <c r="A24" s="1">
        <v>20</v>
      </c>
      <c r="B24" s="172" t="s">
        <v>1335</v>
      </c>
      <c r="C24" s="84"/>
      <c r="D24" s="106" t="s">
        <v>1395</v>
      </c>
      <c r="E24" s="174" t="s">
        <v>1336</v>
      </c>
      <c r="F24" s="172" t="s">
        <v>1337</v>
      </c>
      <c r="G24" s="173">
        <v>10500000</v>
      </c>
      <c r="H24" s="1" t="s">
        <v>139</v>
      </c>
      <c r="I24" s="45" t="s">
        <v>318</v>
      </c>
      <c r="K24" s="16"/>
      <c r="L24" s="54"/>
    </row>
    <row r="25" spans="1:12" s="5" customFormat="1" ht="18.75" customHeight="1" x14ac:dyDescent="0.3">
      <c r="A25" s="1">
        <v>21</v>
      </c>
      <c r="B25" s="172" t="s">
        <v>1338</v>
      </c>
      <c r="C25" s="84"/>
      <c r="D25" s="135" t="s">
        <v>1396</v>
      </c>
      <c r="E25" s="174" t="s">
        <v>1339</v>
      </c>
      <c r="F25" s="176" t="s">
        <v>1340</v>
      </c>
      <c r="G25" s="173">
        <v>10500000</v>
      </c>
      <c r="H25" s="1" t="s">
        <v>139</v>
      </c>
      <c r="I25" s="45" t="s">
        <v>318</v>
      </c>
      <c r="K25" s="16"/>
      <c r="L25" s="54"/>
    </row>
    <row r="26" spans="1:12" s="5" customFormat="1" ht="18.75" customHeight="1" x14ac:dyDescent="0.3">
      <c r="A26" s="1">
        <v>22</v>
      </c>
      <c r="B26" s="177" t="s">
        <v>1341</v>
      </c>
      <c r="C26" s="84"/>
      <c r="D26" s="106" t="s">
        <v>316</v>
      </c>
      <c r="E26" s="177" t="s">
        <v>1342</v>
      </c>
      <c r="F26" s="178" t="s">
        <v>1343</v>
      </c>
      <c r="G26" s="179">
        <v>10000000</v>
      </c>
      <c r="H26" s="1" t="s">
        <v>139</v>
      </c>
      <c r="I26" s="45" t="s">
        <v>318</v>
      </c>
      <c r="K26" s="16"/>
      <c r="L26" s="54"/>
    </row>
    <row r="27" spans="1:12" s="5" customFormat="1" ht="18.75" customHeight="1" x14ac:dyDescent="0.3">
      <c r="A27" s="1">
        <v>23</v>
      </c>
      <c r="B27" s="172" t="s">
        <v>1344</v>
      </c>
      <c r="C27" s="84"/>
      <c r="D27" s="106" t="s">
        <v>1397</v>
      </c>
      <c r="E27" s="172" t="s">
        <v>1345</v>
      </c>
      <c r="F27" s="174" t="s">
        <v>1346</v>
      </c>
      <c r="G27" s="173">
        <v>10000000</v>
      </c>
      <c r="H27" s="1" t="s">
        <v>139</v>
      </c>
      <c r="I27" s="45" t="s">
        <v>318</v>
      </c>
      <c r="K27" s="16"/>
      <c r="L27" s="54"/>
    </row>
    <row r="28" spans="1:12" s="5" customFormat="1" ht="18.75" customHeight="1" x14ac:dyDescent="0.25">
      <c r="A28" s="1">
        <v>24</v>
      </c>
      <c r="B28" s="172" t="s">
        <v>1347</v>
      </c>
      <c r="C28" s="84"/>
      <c r="D28" s="106" t="s">
        <v>1398</v>
      </c>
      <c r="E28" s="172" t="s">
        <v>1348</v>
      </c>
      <c r="F28" s="172" t="s">
        <v>1349</v>
      </c>
      <c r="G28" s="173">
        <v>10000000</v>
      </c>
      <c r="H28" s="1" t="s">
        <v>139</v>
      </c>
      <c r="I28" s="45" t="s">
        <v>318</v>
      </c>
      <c r="K28" s="16"/>
      <c r="L28" s="54"/>
    </row>
    <row r="29" spans="1:12" s="5" customFormat="1" ht="18.75" customHeight="1" x14ac:dyDescent="0.3">
      <c r="A29" s="1">
        <v>25</v>
      </c>
      <c r="B29" s="172" t="s">
        <v>1350</v>
      </c>
      <c r="C29" s="84"/>
      <c r="D29" s="106" t="s">
        <v>1399</v>
      </c>
      <c r="E29" s="172" t="s">
        <v>1351</v>
      </c>
      <c r="F29" s="174" t="s">
        <v>1352</v>
      </c>
      <c r="G29" s="173">
        <v>10000000</v>
      </c>
      <c r="H29" s="1" t="s">
        <v>139</v>
      </c>
      <c r="I29" s="45" t="s">
        <v>318</v>
      </c>
      <c r="K29" s="16"/>
      <c r="L29" s="54"/>
    </row>
    <row r="30" spans="1:12" s="5" customFormat="1" ht="18.75" customHeight="1" x14ac:dyDescent="0.25">
      <c r="A30" s="1">
        <v>26</v>
      </c>
      <c r="B30" s="172" t="s">
        <v>332</v>
      </c>
      <c r="C30" s="84"/>
      <c r="D30" s="106" t="s">
        <v>333</v>
      </c>
      <c r="E30" s="172" t="s">
        <v>1353</v>
      </c>
      <c r="F30" s="169" t="s">
        <v>1354</v>
      </c>
      <c r="G30" s="173">
        <v>10000000</v>
      </c>
      <c r="H30" s="1" t="s">
        <v>139</v>
      </c>
      <c r="I30" s="45" t="s">
        <v>318</v>
      </c>
      <c r="K30" s="16"/>
      <c r="L30" s="54"/>
    </row>
    <row r="31" spans="1:12" s="5" customFormat="1" ht="18.75" customHeight="1" x14ac:dyDescent="0.25">
      <c r="A31" s="1">
        <v>27</v>
      </c>
      <c r="B31" s="172" t="s">
        <v>1355</v>
      </c>
      <c r="C31" s="84"/>
      <c r="D31" s="106" t="s">
        <v>1400</v>
      </c>
      <c r="E31" s="172" t="s">
        <v>1356</v>
      </c>
      <c r="F31" s="172" t="s">
        <v>1357</v>
      </c>
      <c r="G31" s="173">
        <v>10000000</v>
      </c>
      <c r="H31" s="1" t="s">
        <v>139</v>
      </c>
      <c r="I31" s="45" t="s">
        <v>318</v>
      </c>
      <c r="K31" s="16"/>
      <c r="L31" s="54"/>
    </row>
    <row r="32" spans="1:12" s="5" customFormat="1" ht="18.75" customHeight="1" x14ac:dyDescent="0.25">
      <c r="A32" s="1">
        <v>28</v>
      </c>
      <c r="B32" s="172" t="s">
        <v>1358</v>
      </c>
      <c r="C32" s="84"/>
      <c r="D32" s="106" t="s">
        <v>1401</v>
      </c>
      <c r="E32" s="172" t="s">
        <v>1359</v>
      </c>
      <c r="F32" s="172" t="s">
        <v>1360</v>
      </c>
      <c r="G32" s="173">
        <v>10000000</v>
      </c>
      <c r="H32" s="1" t="s">
        <v>139</v>
      </c>
      <c r="I32" s="45" t="s">
        <v>318</v>
      </c>
      <c r="K32" s="16"/>
      <c r="L32" s="54"/>
    </row>
    <row r="33" spans="1:12" s="5" customFormat="1" ht="18.75" customHeight="1" x14ac:dyDescent="0.3">
      <c r="A33" s="1">
        <v>29</v>
      </c>
      <c r="B33" s="172" t="s">
        <v>1361</v>
      </c>
      <c r="C33" s="84"/>
      <c r="D33" s="106" t="s">
        <v>311</v>
      </c>
      <c r="E33" s="172" t="s">
        <v>1362</v>
      </c>
      <c r="F33" s="174" t="s">
        <v>1363</v>
      </c>
      <c r="G33" s="173">
        <v>10000000</v>
      </c>
      <c r="H33" s="1" t="s">
        <v>139</v>
      </c>
      <c r="I33" s="45" t="s">
        <v>318</v>
      </c>
      <c r="K33" s="16"/>
      <c r="L33" s="54"/>
    </row>
    <row r="34" spans="1:12" s="5" customFormat="1" ht="18.75" customHeight="1" x14ac:dyDescent="0.3">
      <c r="A34" s="1">
        <v>30</v>
      </c>
      <c r="B34" s="172" t="s">
        <v>1364</v>
      </c>
      <c r="C34" s="84"/>
      <c r="D34" s="106" t="s">
        <v>301</v>
      </c>
      <c r="E34" s="174" t="s">
        <v>1365</v>
      </c>
      <c r="F34" s="172" t="s">
        <v>1366</v>
      </c>
      <c r="G34" s="173">
        <v>10000000</v>
      </c>
      <c r="H34" s="1" t="s">
        <v>139</v>
      </c>
      <c r="I34" s="45" t="s">
        <v>318</v>
      </c>
      <c r="K34" s="16"/>
      <c r="L34" s="54"/>
    </row>
    <row r="35" spans="1:12" s="5" customFormat="1" ht="18.75" customHeight="1" x14ac:dyDescent="0.3">
      <c r="A35" s="1">
        <v>31</v>
      </c>
      <c r="B35" s="172" t="s">
        <v>1367</v>
      </c>
      <c r="C35" s="84"/>
      <c r="D35" s="106" t="s">
        <v>1402</v>
      </c>
      <c r="E35" s="175" t="s">
        <v>1364</v>
      </c>
      <c r="F35" s="174" t="s">
        <v>1368</v>
      </c>
      <c r="G35" s="173">
        <v>10000000</v>
      </c>
      <c r="H35" s="1" t="s">
        <v>139</v>
      </c>
      <c r="I35" s="45" t="s">
        <v>318</v>
      </c>
      <c r="K35" s="16"/>
      <c r="L35" s="54"/>
    </row>
    <row r="36" spans="1:12" s="5" customFormat="1" ht="18.75" customHeight="1" x14ac:dyDescent="0.25">
      <c r="A36" s="1">
        <v>32</v>
      </c>
      <c r="B36" s="172" t="s">
        <v>1369</v>
      </c>
      <c r="C36" s="84"/>
      <c r="D36" s="106" t="s">
        <v>295</v>
      </c>
      <c r="E36" s="172" t="s">
        <v>1307</v>
      </c>
      <c r="F36" s="172" t="s">
        <v>1370</v>
      </c>
      <c r="G36" s="173">
        <v>41900000</v>
      </c>
      <c r="H36" s="1" t="s">
        <v>139</v>
      </c>
      <c r="I36" s="45" t="s">
        <v>318</v>
      </c>
      <c r="K36" s="16"/>
      <c r="L36" s="54"/>
    </row>
    <row r="37" spans="1:12" s="5" customFormat="1" ht="18.75" customHeight="1" x14ac:dyDescent="0.3">
      <c r="A37" s="1">
        <v>33</v>
      </c>
      <c r="B37" s="172" t="s">
        <v>296</v>
      </c>
      <c r="C37" s="84"/>
      <c r="D37" s="106" t="s">
        <v>297</v>
      </c>
      <c r="E37" s="174" t="s">
        <v>1371</v>
      </c>
      <c r="F37" s="169" t="s">
        <v>1372</v>
      </c>
      <c r="G37" s="173">
        <v>36500000</v>
      </c>
      <c r="H37" s="1" t="s">
        <v>139</v>
      </c>
      <c r="I37" s="45" t="s">
        <v>318</v>
      </c>
      <c r="K37" s="16"/>
      <c r="L37" s="54"/>
    </row>
    <row r="38" spans="1:12" s="5" customFormat="1" ht="18.75" customHeight="1" x14ac:dyDescent="0.25">
      <c r="A38" s="1">
        <v>34</v>
      </c>
      <c r="B38" s="172" t="s">
        <v>299</v>
      </c>
      <c r="C38" s="84"/>
      <c r="D38" s="106" t="s">
        <v>300</v>
      </c>
      <c r="E38" s="175" t="s">
        <v>331</v>
      </c>
      <c r="F38" s="172" t="s">
        <v>1373</v>
      </c>
      <c r="G38" s="180">
        <v>36200000</v>
      </c>
      <c r="H38" s="1" t="s">
        <v>139</v>
      </c>
      <c r="I38" s="45" t="s">
        <v>318</v>
      </c>
      <c r="K38" s="16"/>
      <c r="L38" s="54"/>
    </row>
    <row r="39" spans="1:12" s="5" customFormat="1" ht="18.75" customHeight="1" x14ac:dyDescent="0.3">
      <c r="A39" s="1">
        <v>35</v>
      </c>
      <c r="B39" s="172" t="s">
        <v>1374</v>
      </c>
      <c r="C39" s="84"/>
      <c r="D39" s="106" t="s">
        <v>298</v>
      </c>
      <c r="E39" s="172" t="s">
        <v>1375</v>
      </c>
      <c r="F39" s="174" t="s">
        <v>1376</v>
      </c>
      <c r="G39" s="173">
        <v>36400000</v>
      </c>
      <c r="H39" s="1" t="s">
        <v>139</v>
      </c>
      <c r="I39" s="45" t="s">
        <v>318</v>
      </c>
      <c r="K39" s="16"/>
      <c r="L39" s="54"/>
    </row>
    <row r="40" spans="1:12" s="5" customFormat="1" ht="18.75" customHeight="1" x14ac:dyDescent="0.3">
      <c r="A40" s="1">
        <v>36</v>
      </c>
      <c r="B40" s="172" t="s">
        <v>1377</v>
      </c>
      <c r="C40" s="84"/>
      <c r="D40" s="106" t="s">
        <v>325</v>
      </c>
      <c r="E40" s="175" t="s">
        <v>334</v>
      </c>
      <c r="F40" s="174" t="s">
        <v>1378</v>
      </c>
      <c r="G40" s="173">
        <v>11000000</v>
      </c>
      <c r="H40" s="1" t="s">
        <v>139</v>
      </c>
      <c r="I40" s="45" t="s">
        <v>318</v>
      </c>
      <c r="K40" s="16"/>
      <c r="L40" s="54"/>
    </row>
    <row r="41" spans="1:12" s="5" customFormat="1" ht="18.75" customHeight="1" x14ac:dyDescent="0.25">
      <c r="A41" s="1">
        <v>37</v>
      </c>
      <c r="B41" s="172" t="s">
        <v>1379</v>
      </c>
      <c r="C41" s="84"/>
      <c r="D41" s="106" t="s">
        <v>1403</v>
      </c>
      <c r="E41" s="172" t="s">
        <v>1380</v>
      </c>
      <c r="F41" s="172" t="s">
        <v>1381</v>
      </c>
      <c r="G41" s="173">
        <v>11400000</v>
      </c>
      <c r="H41" s="1" t="s">
        <v>139</v>
      </c>
      <c r="I41" s="45" t="s">
        <v>318</v>
      </c>
      <c r="K41" s="16"/>
      <c r="L41" s="54"/>
    </row>
    <row r="42" spans="1:12" s="5" customFormat="1" ht="18.75" customHeight="1" x14ac:dyDescent="0.25">
      <c r="A42" s="1">
        <v>38</v>
      </c>
      <c r="B42" s="172" t="s">
        <v>1382</v>
      </c>
      <c r="C42" s="84"/>
      <c r="D42" s="106" t="s">
        <v>1404</v>
      </c>
      <c r="E42" s="172" t="s">
        <v>1383</v>
      </c>
      <c r="F42" s="172" t="s">
        <v>1384</v>
      </c>
      <c r="G42" s="173">
        <v>10818000</v>
      </c>
      <c r="H42" s="1" t="s">
        <v>139</v>
      </c>
      <c r="I42" s="45" t="s">
        <v>318</v>
      </c>
      <c r="K42" s="16"/>
      <c r="L42" s="54"/>
    </row>
    <row r="43" spans="1:12" s="5" customFormat="1" ht="18.75" customHeight="1" x14ac:dyDescent="0.25">
      <c r="A43" s="1">
        <v>39</v>
      </c>
      <c r="B43" s="144" t="s">
        <v>1405</v>
      </c>
      <c r="C43" s="84"/>
      <c r="D43" s="106" t="s">
        <v>1429</v>
      </c>
      <c r="E43" s="144" t="s">
        <v>1406</v>
      </c>
      <c r="F43" s="144" t="s">
        <v>1407</v>
      </c>
      <c r="G43" s="181">
        <v>13300000</v>
      </c>
      <c r="H43" s="1" t="s">
        <v>139</v>
      </c>
      <c r="I43" s="45" t="s">
        <v>345</v>
      </c>
      <c r="K43" s="16"/>
      <c r="L43" s="54"/>
    </row>
    <row r="44" spans="1:12" s="5" customFormat="1" ht="18.75" customHeight="1" x14ac:dyDescent="0.25">
      <c r="A44" s="1">
        <v>40</v>
      </c>
      <c r="B44" s="144" t="s">
        <v>1408</v>
      </c>
      <c r="C44" s="84"/>
      <c r="D44" s="106" t="s">
        <v>344</v>
      </c>
      <c r="E44" s="144" t="s">
        <v>1409</v>
      </c>
      <c r="F44" s="144" t="s">
        <v>1410</v>
      </c>
      <c r="G44" s="182">
        <v>10000000</v>
      </c>
      <c r="H44" s="1" t="s">
        <v>139</v>
      </c>
      <c r="I44" s="45" t="s">
        <v>345</v>
      </c>
      <c r="K44" s="16"/>
      <c r="L44" s="54"/>
    </row>
    <row r="45" spans="1:12" s="5" customFormat="1" ht="18.75" customHeight="1" x14ac:dyDescent="0.25">
      <c r="A45" s="1">
        <v>41</v>
      </c>
      <c r="B45" s="144" t="s">
        <v>1411</v>
      </c>
      <c r="C45" s="84"/>
      <c r="D45" s="106" t="s">
        <v>343</v>
      </c>
      <c r="E45" s="144" t="s">
        <v>1412</v>
      </c>
      <c r="F45" s="144" t="s">
        <v>1413</v>
      </c>
      <c r="G45" s="182">
        <v>11000000</v>
      </c>
      <c r="H45" s="1" t="s">
        <v>139</v>
      </c>
      <c r="I45" s="45" t="s">
        <v>345</v>
      </c>
      <c r="K45" s="16"/>
      <c r="L45" s="54"/>
    </row>
    <row r="46" spans="1:12" s="5" customFormat="1" ht="18.75" customHeight="1" x14ac:dyDescent="0.25">
      <c r="A46" s="1">
        <v>42</v>
      </c>
      <c r="B46" s="144" t="s">
        <v>1414</v>
      </c>
      <c r="C46" s="84"/>
      <c r="D46" s="106" t="s">
        <v>1430</v>
      </c>
      <c r="E46" s="144" t="s">
        <v>1415</v>
      </c>
      <c r="F46" s="144" t="s">
        <v>1416</v>
      </c>
      <c r="G46" s="182">
        <v>13960000</v>
      </c>
      <c r="H46" s="1" t="s">
        <v>139</v>
      </c>
      <c r="I46" s="45" t="s">
        <v>345</v>
      </c>
      <c r="K46" s="16"/>
      <c r="L46" s="54"/>
    </row>
    <row r="47" spans="1:12" s="5" customFormat="1" ht="18.75" customHeight="1" x14ac:dyDescent="0.25">
      <c r="A47" s="1">
        <v>43</v>
      </c>
      <c r="B47" s="144" t="s">
        <v>1417</v>
      </c>
      <c r="C47" s="84"/>
      <c r="D47" s="106" t="s">
        <v>1431</v>
      </c>
      <c r="E47" s="144" t="s">
        <v>1418</v>
      </c>
      <c r="F47" s="144" t="s">
        <v>1419</v>
      </c>
      <c r="G47" s="181">
        <v>13300000</v>
      </c>
      <c r="H47" s="1" t="s">
        <v>139</v>
      </c>
      <c r="I47" s="45" t="s">
        <v>345</v>
      </c>
      <c r="K47" s="16"/>
      <c r="L47" s="54"/>
    </row>
    <row r="48" spans="1:12" s="5" customFormat="1" ht="18.75" customHeight="1" x14ac:dyDescent="0.25">
      <c r="A48" s="1">
        <v>44</v>
      </c>
      <c r="B48" s="144" t="s">
        <v>1420</v>
      </c>
      <c r="C48" s="84"/>
      <c r="D48" s="106" t="s">
        <v>1432</v>
      </c>
      <c r="E48" s="144" t="s">
        <v>1421</v>
      </c>
      <c r="F48" s="144" t="s">
        <v>1422</v>
      </c>
      <c r="G48" s="181">
        <v>13000000</v>
      </c>
      <c r="H48" s="1" t="s">
        <v>139</v>
      </c>
      <c r="I48" s="45" t="s">
        <v>345</v>
      </c>
      <c r="K48" s="16"/>
      <c r="L48" s="54"/>
    </row>
    <row r="49" spans="1:12" s="5" customFormat="1" ht="18.75" customHeight="1" x14ac:dyDescent="0.25">
      <c r="A49" s="1">
        <v>45</v>
      </c>
      <c r="B49" s="144" t="s">
        <v>1423</v>
      </c>
      <c r="C49" s="84"/>
      <c r="D49" s="106" t="s">
        <v>1433</v>
      </c>
      <c r="E49" s="144" t="s">
        <v>1424</v>
      </c>
      <c r="F49" s="144" t="s">
        <v>1425</v>
      </c>
      <c r="G49" s="182">
        <v>11000000</v>
      </c>
      <c r="H49" s="1" t="s">
        <v>139</v>
      </c>
      <c r="I49" s="45" t="s">
        <v>345</v>
      </c>
      <c r="K49" s="16"/>
      <c r="L49" s="54"/>
    </row>
    <row r="50" spans="1:12" s="5" customFormat="1" ht="18.75" customHeight="1" x14ac:dyDescent="0.25">
      <c r="A50" s="1">
        <v>46</v>
      </c>
      <c r="B50" s="144" t="s">
        <v>1426</v>
      </c>
      <c r="C50" s="84"/>
      <c r="D50" s="106" t="s">
        <v>1434</v>
      </c>
      <c r="E50" s="144" t="s">
        <v>1427</v>
      </c>
      <c r="F50" s="144" t="s">
        <v>1428</v>
      </c>
      <c r="G50" s="182">
        <v>11000000</v>
      </c>
      <c r="H50" s="1" t="s">
        <v>139</v>
      </c>
      <c r="I50" s="45" t="s">
        <v>345</v>
      </c>
      <c r="K50" s="16"/>
      <c r="L50" s="54"/>
    </row>
    <row r="51" spans="1:12" s="5" customFormat="1" ht="18.75" customHeight="1" x14ac:dyDescent="0.25">
      <c r="A51" s="1"/>
      <c r="B51" s="73"/>
      <c r="C51" s="74"/>
      <c r="D51" s="75"/>
      <c r="E51" s="76"/>
      <c r="F51" s="73"/>
      <c r="G51" s="71"/>
      <c r="H51" s="1"/>
      <c r="I51" s="45"/>
      <c r="J51" s="80">
        <f>SUM(G5:G51)</f>
        <v>670778000</v>
      </c>
      <c r="K51" s="16">
        <v>46</v>
      </c>
      <c r="L51" s="54"/>
    </row>
    <row r="52" spans="1:12" s="5" customFormat="1" ht="18.75" customHeight="1" x14ac:dyDescent="0.25">
      <c r="A52" s="1">
        <v>1</v>
      </c>
      <c r="B52" s="101" t="s">
        <v>327</v>
      </c>
      <c r="C52" s="101"/>
      <c r="D52" s="151" t="s">
        <v>320</v>
      </c>
      <c r="E52" s="101" t="s">
        <v>852</v>
      </c>
      <c r="F52" s="101" t="s">
        <v>853</v>
      </c>
      <c r="G52" s="152">
        <v>65000000</v>
      </c>
      <c r="H52" s="1" t="s">
        <v>139</v>
      </c>
      <c r="I52" s="45" t="s">
        <v>104</v>
      </c>
      <c r="K52" s="16"/>
      <c r="L52" s="54"/>
    </row>
    <row r="53" spans="1:12" s="5" customFormat="1" ht="18.75" customHeight="1" x14ac:dyDescent="0.25">
      <c r="A53" s="1">
        <v>2</v>
      </c>
      <c r="B53" s="101" t="s">
        <v>859</v>
      </c>
      <c r="C53" s="105"/>
      <c r="D53" s="133" t="s">
        <v>322</v>
      </c>
      <c r="E53" s="105" t="s">
        <v>860</v>
      </c>
      <c r="F53" s="101" t="s">
        <v>861</v>
      </c>
      <c r="G53" s="154">
        <v>20000000</v>
      </c>
      <c r="H53" s="1" t="s">
        <v>139</v>
      </c>
      <c r="I53" s="45" t="s">
        <v>104</v>
      </c>
      <c r="K53" s="16"/>
      <c r="L53" s="54"/>
    </row>
    <row r="54" spans="1:12" s="5" customFormat="1" ht="18.75" customHeight="1" x14ac:dyDescent="0.25">
      <c r="A54" s="1">
        <v>3</v>
      </c>
      <c r="B54" s="104" t="s">
        <v>876</v>
      </c>
      <c r="C54" s="103"/>
      <c r="D54" s="151" t="s">
        <v>342</v>
      </c>
      <c r="E54" s="103" t="s">
        <v>877</v>
      </c>
      <c r="F54" s="101" t="s">
        <v>878</v>
      </c>
      <c r="G54" s="155">
        <v>20000000</v>
      </c>
      <c r="H54" s="1" t="s">
        <v>139</v>
      </c>
      <c r="I54" s="45" t="s">
        <v>104</v>
      </c>
      <c r="K54" s="16"/>
      <c r="L54" s="54"/>
    </row>
    <row r="55" spans="1:12" s="5" customFormat="1" ht="18.75" customHeight="1" x14ac:dyDescent="0.25">
      <c r="A55" s="1">
        <v>4</v>
      </c>
      <c r="B55" s="101" t="s">
        <v>323</v>
      </c>
      <c r="C55" s="104"/>
      <c r="D55" s="151" t="s">
        <v>67</v>
      </c>
      <c r="E55" s="104" t="s">
        <v>597</v>
      </c>
      <c r="F55" s="101" t="s">
        <v>893</v>
      </c>
      <c r="G55" s="155">
        <v>20059000</v>
      </c>
      <c r="H55" s="1" t="s">
        <v>139</v>
      </c>
      <c r="I55" s="45" t="s">
        <v>104</v>
      </c>
      <c r="K55" s="16"/>
      <c r="L55" s="54"/>
    </row>
    <row r="56" spans="1:12" s="5" customFormat="1" ht="18.75" customHeight="1" x14ac:dyDescent="0.25">
      <c r="A56" s="1">
        <v>5</v>
      </c>
      <c r="B56" s="101" t="s">
        <v>894</v>
      </c>
      <c r="C56" s="104"/>
      <c r="D56" s="151" t="s">
        <v>324</v>
      </c>
      <c r="E56" s="104" t="s">
        <v>895</v>
      </c>
      <c r="F56" s="101" t="s">
        <v>896</v>
      </c>
      <c r="G56" s="155">
        <v>20500000</v>
      </c>
      <c r="H56" s="1" t="s">
        <v>139</v>
      </c>
      <c r="I56" s="45" t="s">
        <v>104</v>
      </c>
      <c r="K56" s="16"/>
      <c r="L56" s="54"/>
    </row>
    <row r="57" spans="1:12" s="5" customFormat="1" ht="18.75" customHeight="1" x14ac:dyDescent="0.25">
      <c r="A57" s="1">
        <v>6</v>
      </c>
      <c r="B57" s="153" t="s">
        <v>903</v>
      </c>
      <c r="C57" s="104"/>
      <c r="D57" s="157" t="s">
        <v>321</v>
      </c>
      <c r="E57" s="104" t="s">
        <v>904</v>
      </c>
      <c r="F57" s="101" t="s">
        <v>905</v>
      </c>
      <c r="G57" s="155">
        <v>20100000</v>
      </c>
      <c r="H57" s="1" t="s">
        <v>139</v>
      </c>
      <c r="I57" s="45" t="s">
        <v>104</v>
      </c>
      <c r="K57" s="16"/>
      <c r="L57" s="54"/>
    </row>
    <row r="58" spans="1:12" s="5" customFormat="1" ht="18.75" customHeight="1" x14ac:dyDescent="0.25">
      <c r="A58" s="1">
        <v>7</v>
      </c>
      <c r="B58" s="101" t="s">
        <v>916</v>
      </c>
      <c r="C58" s="104"/>
      <c r="D58" s="151" t="s">
        <v>328</v>
      </c>
      <c r="E58" s="104" t="s">
        <v>917</v>
      </c>
      <c r="F58" s="101" t="s">
        <v>918</v>
      </c>
      <c r="G58" s="155">
        <v>15100000</v>
      </c>
      <c r="H58" s="1" t="s">
        <v>139</v>
      </c>
      <c r="I58" s="45" t="s">
        <v>104</v>
      </c>
      <c r="K58" s="16"/>
      <c r="L58" s="54"/>
    </row>
    <row r="59" spans="1:12" s="5" customFormat="1" ht="18.75" customHeight="1" x14ac:dyDescent="0.25">
      <c r="A59" s="1">
        <v>8</v>
      </c>
      <c r="B59" s="101" t="s">
        <v>934</v>
      </c>
      <c r="C59" s="104"/>
      <c r="D59" s="159" t="s">
        <v>935</v>
      </c>
      <c r="E59" s="104" t="s">
        <v>936</v>
      </c>
      <c r="F59" s="101" t="s">
        <v>937</v>
      </c>
      <c r="G59" s="155">
        <v>15000000</v>
      </c>
      <c r="H59" s="1" t="s">
        <v>139</v>
      </c>
      <c r="I59" s="45" t="s">
        <v>104</v>
      </c>
      <c r="K59" s="16"/>
      <c r="L59" s="54"/>
    </row>
    <row r="60" spans="1:12" s="5" customFormat="1" ht="18.75" customHeight="1" x14ac:dyDescent="0.25">
      <c r="A60" s="1">
        <v>9</v>
      </c>
      <c r="B60" s="101" t="s">
        <v>949</v>
      </c>
      <c r="C60" s="104"/>
      <c r="D60" s="128" t="s">
        <v>950</v>
      </c>
      <c r="E60" s="104" t="s">
        <v>951</v>
      </c>
      <c r="F60" s="101" t="s">
        <v>952</v>
      </c>
      <c r="G60" s="155">
        <v>15075000</v>
      </c>
      <c r="H60" s="1" t="s">
        <v>139</v>
      </c>
      <c r="I60" s="45" t="s">
        <v>104</v>
      </c>
      <c r="K60" s="16"/>
      <c r="L60" s="54"/>
    </row>
    <row r="61" spans="1:12" s="5" customFormat="1" ht="18.75" customHeight="1" x14ac:dyDescent="0.25">
      <c r="A61" s="1">
        <v>10</v>
      </c>
      <c r="B61" s="101" t="s">
        <v>953</v>
      </c>
      <c r="C61" s="100"/>
      <c r="D61" s="159" t="s">
        <v>312</v>
      </c>
      <c r="E61" s="100" t="s">
        <v>954</v>
      </c>
      <c r="F61" s="101" t="s">
        <v>955</v>
      </c>
      <c r="G61" s="155">
        <v>15000000</v>
      </c>
      <c r="H61" s="1" t="s">
        <v>139</v>
      </c>
      <c r="I61" s="45" t="s">
        <v>104</v>
      </c>
      <c r="K61" s="16"/>
      <c r="L61" s="54"/>
    </row>
    <row r="62" spans="1:12" s="5" customFormat="1" ht="18.75" customHeight="1" x14ac:dyDescent="0.25">
      <c r="A62" s="1">
        <v>11</v>
      </c>
      <c r="B62" s="101" t="s">
        <v>964</v>
      </c>
      <c r="C62" s="104"/>
      <c r="D62" s="159" t="s">
        <v>313</v>
      </c>
      <c r="E62" s="104" t="s">
        <v>965</v>
      </c>
      <c r="F62" s="101" t="s">
        <v>966</v>
      </c>
      <c r="G62" s="155">
        <v>15100000</v>
      </c>
      <c r="H62" s="1" t="s">
        <v>139</v>
      </c>
      <c r="I62" s="45" t="s">
        <v>104</v>
      </c>
      <c r="K62" s="16"/>
      <c r="L62" s="54"/>
    </row>
    <row r="63" spans="1:12" s="5" customFormat="1" ht="18.75" customHeight="1" x14ac:dyDescent="0.25">
      <c r="A63" s="1">
        <v>12</v>
      </c>
      <c r="B63" s="101" t="s">
        <v>852</v>
      </c>
      <c r="C63" s="104"/>
      <c r="D63" s="151" t="s">
        <v>326</v>
      </c>
      <c r="E63" s="104" t="s">
        <v>327</v>
      </c>
      <c r="F63" s="101" t="s">
        <v>970</v>
      </c>
      <c r="G63" s="155">
        <v>30160000</v>
      </c>
      <c r="H63" s="1" t="s">
        <v>139</v>
      </c>
      <c r="I63" s="45" t="s">
        <v>104</v>
      </c>
      <c r="K63" s="16"/>
      <c r="L63" s="54"/>
    </row>
    <row r="64" spans="1:12" s="5" customFormat="1" ht="18.75" customHeight="1" x14ac:dyDescent="0.25">
      <c r="A64" s="1">
        <v>13</v>
      </c>
      <c r="B64" s="144" t="s">
        <v>974</v>
      </c>
      <c r="C64" s="104"/>
      <c r="D64" s="106" t="s">
        <v>304</v>
      </c>
      <c r="E64" s="104" t="s">
        <v>975</v>
      </c>
      <c r="F64" s="144" t="s">
        <v>976</v>
      </c>
      <c r="G64" s="156">
        <v>20052020</v>
      </c>
      <c r="H64" s="1" t="s">
        <v>139</v>
      </c>
      <c r="I64" s="45" t="s">
        <v>104</v>
      </c>
      <c r="K64" s="16"/>
      <c r="L64" s="54"/>
    </row>
    <row r="65" spans="1:12" s="5" customFormat="1" ht="18.75" customHeight="1" x14ac:dyDescent="0.25">
      <c r="A65" s="1"/>
      <c r="B65" s="73"/>
      <c r="C65" s="74"/>
      <c r="D65" s="75"/>
      <c r="E65" s="76"/>
      <c r="F65" s="73"/>
      <c r="G65" s="71"/>
      <c r="H65" s="1"/>
      <c r="I65" s="45"/>
      <c r="J65" s="80">
        <f>SUM(G52:G65)</f>
        <v>291146020</v>
      </c>
      <c r="K65" s="16">
        <v>13</v>
      </c>
      <c r="L65" s="54"/>
    </row>
    <row r="66" spans="1:12" s="5" customFormat="1" ht="18.75" customHeight="1" x14ac:dyDescent="0.25">
      <c r="A66" s="1">
        <v>1</v>
      </c>
      <c r="B66" s="101" t="s">
        <v>319</v>
      </c>
      <c r="C66" s="101"/>
      <c r="D66" s="129" t="s">
        <v>320</v>
      </c>
      <c r="E66" s="105" t="s">
        <v>1000</v>
      </c>
      <c r="F66" s="101" t="s">
        <v>1001</v>
      </c>
      <c r="G66" s="124">
        <v>35000000</v>
      </c>
      <c r="H66" s="1" t="s">
        <v>139</v>
      </c>
      <c r="I66" s="45" t="s">
        <v>105</v>
      </c>
      <c r="J66" s="80"/>
      <c r="K66" s="16"/>
      <c r="L66" s="54"/>
    </row>
    <row r="67" spans="1:12" s="5" customFormat="1" ht="18.75" customHeight="1" x14ac:dyDescent="0.25">
      <c r="A67" s="1">
        <v>2</v>
      </c>
      <c r="B67" s="101" t="s">
        <v>592</v>
      </c>
      <c r="C67" s="101"/>
      <c r="D67" s="129" t="s">
        <v>335</v>
      </c>
      <c r="E67" s="105" t="s">
        <v>1027</v>
      </c>
      <c r="F67" s="101" t="s">
        <v>1028</v>
      </c>
      <c r="G67" s="124">
        <v>15000000</v>
      </c>
      <c r="H67" s="1" t="s">
        <v>139</v>
      </c>
      <c r="I67" s="45" t="s">
        <v>105</v>
      </c>
      <c r="J67" s="80"/>
      <c r="K67" s="16"/>
      <c r="L67" s="54"/>
    </row>
    <row r="68" spans="1:12" s="5" customFormat="1" ht="18.75" customHeight="1" x14ac:dyDescent="0.25">
      <c r="A68" s="1">
        <v>3</v>
      </c>
      <c r="B68" s="101" t="s">
        <v>336</v>
      </c>
      <c r="C68" s="101"/>
      <c r="D68" s="129" t="s">
        <v>140</v>
      </c>
      <c r="E68" s="105" t="s">
        <v>1029</v>
      </c>
      <c r="F68" s="101" t="s">
        <v>1030</v>
      </c>
      <c r="G68" s="124">
        <v>17500000</v>
      </c>
      <c r="H68" s="1" t="s">
        <v>139</v>
      </c>
      <c r="I68" s="45" t="s">
        <v>105</v>
      </c>
      <c r="J68" s="80"/>
      <c r="K68" s="16"/>
      <c r="L68" s="54"/>
    </row>
    <row r="69" spans="1:12" s="5" customFormat="1" ht="18.75" customHeight="1" x14ac:dyDescent="0.25">
      <c r="A69" s="1">
        <v>4</v>
      </c>
      <c r="B69" s="101" t="s">
        <v>593</v>
      </c>
      <c r="C69" s="101"/>
      <c r="D69" s="129" t="s">
        <v>338</v>
      </c>
      <c r="E69" s="105" t="s">
        <v>1032</v>
      </c>
      <c r="F69" s="101" t="s">
        <v>1033</v>
      </c>
      <c r="G69" s="124">
        <v>25000000</v>
      </c>
      <c r="H69" s="1" t="s">
        <v>139</v>
      </c>
      <c r="I69" s="45" t="s">
        <v>105</v>
      </c>
      <c r="J69" s="80"/>
      <c r="K69" s="16"/>
      <c r="L69" s="54"/>
    </row>
    <row r="70" spans="1:12" s="5" customFormat="1" ht="18.75" customHeight="1" x14ac:dyDescent="0.25">
      <c r="A70" s="1">
        <v>5</v>
      </c>
      <c r="B70" s="101" t="s">
        <v>597</v>
      </c>
      <c r="C70" s="101"/>
      <c r="D70" s="129" t="s">
        <v>329</v>
      </c>
      <c r="E70" s="105" t="s">
        <v>1040</v>
      </c>
      <c r="F70" s="101" t="s">
        <v>1041</v>
      </c>
      <c r="G70" s="124">
        <v>20000000</v>
      </c>
      <c r="H70" s="1" t="s">
        <v>139</v>
      </c>
      <c r="I70" s="45" t="s">
        <v>105</v>
      </c>
      <c r="J70" s="80"/>
      <c r="K70" s="16"/>
      <c r="L70" s="54"/>
    </row>
    <row r="71" spans="1:12" s="5" customFormat="1" ht="18.75" customHeight="1" x14ac:dyDescent="0.25">
      <c r="A71" s="1">
        <v>6</v>
      </c>
      <c r="B71" s="101" t="s">
        <v>602</v>
      </c>
      <c r="C71" s="101"/>
      <c r="D71" s="120" t="s">
        <v>308</v>
      </c>
      <c r="E71" s="101" t="s">
        <v>1051</v>
      </c>
      <c r="F71" s="101" t="s">
        <v>1052</v>
      </c>
      <c r="G71" s="124">
        <v>20000000</v>
      </c>
      <c r="H71" s="1" t="s">
        <v>139</v>
      </c>
      <c r="I71" s="45" t="s">
        <v>105</v>
      </c>
      <c r="J71" s="80"/>
      <c r="K71" s="16"/>
      <c r="L71" s="54"/>
    </row>
    <row r="72" spans="1:12" s="5" customFormat="1" ht="18.75" customHeight="1" x14ac:dyDescent="0.25">
      <c r="A72" s="1">
        <v>7</v>
      </c>
      <c r="B72" s="101" t="s">
        <v>612</v>
      </c>
      <c r="C72" s="101"/>
      <c r="D72" s="133" t="s">
        <v>611</v>
      </c>
      <c r="E72" s="105" t="s">
        <v>1062</v>
      </c>
      <c r="F72" s="101" t="s">
        <v>1063</v>
      </c>
      <c r="G72" s="124">
        <v>20000000</v>
      </c>
      <c r="H72" s="1" t="s">
        <v>139</v>
      </c>
      <c r="I72" s="45" t="s">
        <v>105</v>
      </c>
      <c r="J72" s="80"/>
      <c r="K72" s="16"/>
      <c r="L72" s="54"/>
    </row>
    <row r="73" spans="1:12" s="5" customFormat="1" ht="18.75" customHeight="1" x14ac:dyDescent="0.25">
      <c r="A73" s="1">
        <v>8</v>
      </c>
      <c r="B73" s="101" t="s">
        <v>615</v>
      </c>
      <c r="C73" s="101"/>
      <c r="D73" s="129" t="s">
        <v>614</v>
      </c>
      <c r="E73" s="105" t="s">
        <v>1066</v>
      </c>
      <c r="F73" s="101" t="s">
        <v>1067</v>
      </c>
      <c r="G73" s="124">
        <v>20000000</v>
      </c>
      <c r="H73" s="1" t="s">
        <v>139</v>
      </c>
      <c r="I73" s="45" t="s">
        <v>105</v>
      </c>
      <c r="K73" s="16"/>
      <c r="L73" s="54"/>
    </row>
    <row r="74" spans="1:12" s="5" customFormat="1" ht="18.75" customHeight="1" x14ac:dyDescent="0.25">
      <c r="A74" s="1">
        <v>9</v>
      </c>
      <c r="B74" s="101" t="s">
        <v>617</v>
      </c>
      <c r="C74" s="101"/>
      <c r="D74" s="133" t="s">
        <v>315</v>
      </c>
      <c r="E74" s="101" t="s">
        <v>1070</v>
      </c>
      <c r="F74" s="101" t="s">
        <v>1071</v>
      </c>
      <c r="G74" s="160">
        <v>20000000</v>
      </c>
      <c r="H74" s="1" t="s">
        <v>139</v>
      </c>
      <c r="I74" s="45" t="s">
        <v>105</v>
      </c>
      <c r="K74" s="16"/>
      <c r="L74" s="54"/>
    </row>
    <row r="75" spans="1:12" s="5" customFormat="1" ht="18.75" customHeight="1" x14ac:dyDescent="0.25">
      <c r="A75" s="1">
        <v>10</v>
      </c>
      <c r="B75" s="101" t="s">
        <v>635</v>
      </c>
      <c r="C75" s="101"/>
      <c r="D75" s="135" t="s">
        <v>634</v>
      </c>
      <c r="E75" s="105" t="s">
        <v>1092</v>
      </c>
      <c r="F75" s="101" t="s">
        <v>1093</v>
      </c>
      <c r="G75" s="124">
        <v>10000000</v>
      </c>
      <c r="H75" s="1" t="s">
        <v>139</v>
      </c>
      <c r="I75" s="45" t="s">
        <v>105</v>
      </c>
      <c r="K75" s="16"/>
      <c r="L75" s="54"/>
    </row>
    <row r="76" spans="1:12" s="5" customFormat="1" ht="18.75" customHeight="1" x14ac:dyDescent="0.25">
      <c r="A76" s="1">
        <v>11</v>
      </c>
      <c r="B76" s="101" t="s">
        <v>640</v>
      </c>
      <c r="C76" s="101"/>
      <c r="D76" s="135" t="s">
        <v>639</v>
      </c>
      <c r="E76" s="105" t="s">
        <v>1100</v>
      </c>
      <c r="F76" s="101" t="s">
        <v>1101</v>
      </c>
      <c r="G76" s="124">
        <v>20000000</v>
      </c>
      <c r="H76" s="1" t="s">
        <v>139</v>
      </c>
      <c r="I76" s="45" t="s">
        <v>105</v>
      </c>
      <c r="K76" s="16"/>
      <c r="L76" s="54"/>
    </row>
    <row r="77" spans="1:12" s="5" customFormat="1" ht="18.75" customHeight="1" x14ac:dyDescent="0.25">
      <c r="A77" s="1">
        <v>12</v>
      </c>
      <c r="B77" s="101" t="s">
        <v>668</v>
      </c>
      <c r="C77" s="101"/>
      <c r="D77" s="129" t="s">
        <v>59</v>
      </c>
      <c r="E77" s="105" t="s">
        <v>1156</v>
      </c>
      <c r="F77" s="101" t="s">
        <v>1157</v>
      </c>
      <c r="G77" s="124">
        <v>15000000</v>
      </c>
      <c r="H77" s="1" t="s">
        <v>139</v>
      </c>
      <c r="I77" s="45" t="s">
        <v>105</v>
      </c>
      <c r="K77" s="16"/>
      <c r="L77" s="54"/>
    </row>
    <row r="78" spans="1:12" s="5" customFormat="1" ht="18.75" customHeight="1" x14ac:dyDescent="0.25">
      <c r="A78" s="1">
        <v>13</v>
      </c>
      <c r="B78" s="101" t="s">
        <v>340</v>
      </c>
      <c r="C78" s="101"/>
      <c r="D78" s="129" t="s">
        <v>341</v>
      </c>
      <c r="E78" s="105" t="s">
        <v>1159</v>
      </c>
      <c r="F78" s="101" t="s">
        <v>1160</v>
      </c>
      <c r="G78" s="124">
        <v>15000000</v>
      </c>
      <c r="H78" s="1" t="s">
        <v>139</v>
      </c>
      <c r="I78" s="45" t="s">
        <v>105</v>
      </c>
      <c r="K78" s="16"/>
      <c r="L78" s="54"/>
    </row>
    <row r="79" spans="1:12" s="5" customFormat="1" ht="18.75" customHeight="1" x14ac:dyDescent="0.25">
      <c r="A79" s="1">
        <v>14</v>
      </c>
      <c r="B79" s="101" t="s">
        <v>675</v>
      </c>
      <c r="C79" s="101"/>
      <c r="D79" s="133" t="s">
        <v>317</v>
      </c>
      <c r="E79" s="105" t="s">
        <v>1165</v>
      </c>
      <c r="F79" s="101" t="s">
        <v>1166</v>
      </c>
      <c r="G79" s="124">
        <v>20000000</v>
      </c>
      <c r="H79" s="1" t="s">
        <v>139</v>
      </c>
      <c r="I79" s="45" t="s">
        <v>105</v>
      </c>
      <c r="K79" s="16"/>
      <c r="L79" s="54"/>
    </row>
    <row r="80" spans="1:12" s="5" customFormat="1" ht="18.75" customHeight="1" x14ac:dyDescent="0.25">
      <c r="A80" s="1">
        <v>15</v>
      </c>
      <c r="B80" s="101" t="s">
        <v>691</v>
      </c>
      <c r="C80" s="101"/>
      <c r="D80" s="133" t="s">
        <v>388</v>
      </c>
      <c r="E80" s="105" t="s">
        <v>1190</v>
      </c>
      <c r="F80" s="101" t="s">
        <v>1191</v>
      </c>
      <c r="G80" s="124">
        <v>20000000</v>
      </c>
      <c r="H80" s="1" t="s">
        <v>139</v>
      </c>
      <c r="I80" s="45" t="s">
        <v>105</v>
      </c>
      <c r="K80" s="16"/>
      <c r="L80" s="54"/>
    </row>
    <row r="81" spans="1:12" s="5" customFormat="1" ht="18.75" customHeight="1" x14ac:dyDescent="0.25">
      <c r="A81" s="1">
        <v>16</v>
      </c>
      <c r="B81" s="69"/>
      <c r="C81" s="66"/>
      <c r="D81" s="67"/>
      <c r="E81" s="70"/>
      <c r="F81" s="69"/>
      <c r="G81" s="71"/>
      <c r="H81" s="1"/>
      <c r="I81" s="45"/>
      <c r="J81" s="80">
        <f>SUM(G66:G80)</f>
        <v>292500000</v>
      </c>
      <c r="K81" s="16">
        <v>15</v>
      </c>
      <c r="L81" s="54"/>
    </row>
    <row r="82" spans="1:12" ht="22.5" customHeight="1" x14ac:dyDescent="0.25">
      <c r="A82" s="4">
        <v>1</v>
      </c>
      <c r="B82" s="171" t="s">
        <v>1369</v>
      </c>
      <c r="C82" s="249"/>
      <c r="D82" s="106" t="s">
        <v>295</v>
      </c>
      <c r="E82" s="249"/>
      <c r="F82" s="103" t="s">
        <v>1888</v>
      </c>
      <c r="G82" s="250">
        <v>100000000</v>
      </c>
      <c r="H82" s="1" t="s">
        <v>139</v>
      </c>
      <c r="I82" s="45" t="s">
        <v>1878</v>
      </c>
      <c r="K82" s="240"/>
    </row>
    <row r="83" spans="1:12" ht="20.25" customHeight="1" x14ac:dyDescent="0.25">
      <c r="A83" s="4">
        <v>2</v>
      </c>
      <c r="B83" s="104" t="s">
        <v>319</v>
      </c>
      <c r="C83" s="249"/>
      <c r="D83" s="120" t="s">
        <v>320</v>
      </c>
      <c r="E83" s="249"/>
      <c r="F83" s="102" t="s">
        <v>1889</v>
      </c>
      <c r="G83" s="250">
        <v>100000000</v>
      </c>
      <c r="H83" s="1" t="s">
        <v>139</v>
      </c>
      <c r="I83" s="45" t="s">
        <v>1878</v>
      </c>
    </row>
    <row r="84" spans="1:12" x14ac:dyDescent="0.25">
      <c r="J84" s="217">
        <v>200000000</v>
      </c>
      <c r="K84" s="25">
        <v>2</v>
      </c>
    </row>
    <row r="85" spans="1:12" x14ac:dyDescent="0.25">
      <c r="K85" s="240"/>
    </row>
    <row r="86" spans="1:12" ht="20.25" customHeight="1" x14ac:dyDescent="0.25">
      <c r="A86" s="255">
        <v>1</v>
      </c>
      <c r="B86" s="256" t="s">
        <v>1922</v>
      </c>
      <c r="C86" s="257"/>
      <c r="D86" s="258" t="s">
        <v>1923</v>
      </c>
      <c r="E86" s="256"/>
      <c r="F86" s="256" t="s">
        <v>1924</v>
      </c>
      <c r="G86" s="259">
        <v>5000000</v>
      </c>
      <c r="H86" s="256" t="s">
        <v>1910</v>
      </c>
      <c r="I86" s="256" t="s">
        <v>1910</v>
      </c>
    </row>
    <row r="87" spans="1:12" x14ac:dyDescent="0.25">
      <c r="J87" s="265">
        <f>SUM(G86)</f>
        <v>5000000</v>
      </c>
      <c r="K87" s="25">
        <v>1</v>
      </c>
    </row>
    <row r="88" spans="1:12" x14ac:dyDescent="0.25">
      <c r="G88" s="266">
        <f>SUM(G86,G83,G82,G66:G80,G52:G64,G4:G50,G4,G4)</f>
        <v>1459424020</v>
      </c>
      <c r="J88" s="267">
        <f>SUM(J87,J84,J81,J65,J51)</f>
        <v>1459424020</v>
      </c>
      <c r="K88" s="240">
        <f>SUM(K87,K84,K81,K65,K51)</f>
        <v>77</v>
      </c>
    </row>
  </sheetData>
  <sortState ref="A4:N52">
    <sortCondition descending="1" ref="G4:G52"/>
  </sortState>
  <mergeCells count="2">
    <mergeCell ref="A1:I1"/>
    <mergeCell ref="A2:I2"/>
  </mergeCells>
  <conditionalFormatting sqref="B73:C73">
    <cfRule type="duplicateValues" dxfId="44" priority="2"/>
  </conditionalFormatting>
  <conditionalFormatting sqref="B66:C66">
    <cfRule type="duplicateValues" dxfId="43" priority="1"/>
  </conditionalFormatting>
  <conditionalFormatting sqref="B74:C80 B67:C72">
    <cfRule type="duplicateValues" dxfId="42" priority="3"/>
  </conditionalFormatting>
  <pageMargins left="0.62992125984251968" right="0.23622047244094491" top="0.74803149606299213" bottom="0.35433070866141736" header="0.31496062992125984" footer="0.31496062992125984"/>
  <pageSetup paperSize="9" scale="75" fitToHeight="2" orientation="portrait" horizontalDpi="4294967292" verticalDpi="0" copies="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51"/>
  <sheetViews>
    <sheetView topLeftCell="A15" zoomScale="80" zoomScaleNormal="80" workbookViewId="0">
      <selection activeCell="A5" sqref="A5:I49"/>
    </sheetView>
  </sheetViews>
  <sheetFormatPr defaultRowHeight="15" x14ac:dyDescent="0.25"/>
  <cols>
    <col min="1" max="1" width="4.85546875" style="25" customWidth="1"/>
    <col min="2" max="2" width="20.140625" style="26" customWidth="1"/>
    <col min="3" max="3" width="13.85546875" style="8" customWidth="1"/>
    <col min="4" max="4" width="9.85546875" style="34" customWidth="1"/>
    <col min="5" max="5" width="17.28515625" customWidth="1"/>
    <col min="6" max="6" width="50.28515625" style="4" customWidth="1"/>
    <col min="7" max="7" width="18.28515625" style="88" customWidth="1"/>
    <col min="8" max="8" width="22.42578125" customWidth="1"/>
    <col min="9" max="9" width="33.140625" customWidth="1"/>
    <col min="10" max="10" width="15.28515625" customWidth="1"/>
    <col min="11" max="11" width="5.140625" style="25" customWidth="1"/>
    <col min="12" max="12" width="13.42578125" style="83" bestFit="1" customWidth="1"/>
  </cols>
  <sheetData>
    <row r="1" spans="1:12" ht="22.5" customHeight="1" x14ac:dyDescent="0.25">
      <c r="A1" s="288" t="s">
        <v>1868</v>
      </c>
      <c r="B1" s="288"/>
      <c r="C1" s="288"/>
      <c r="D1" s="288"/>
      <c r="E1" s="288"/>
      <c r="F1" s="288"/>
      <c r="G1" s="288"/>
      <c r="H1" s="288"/>
      <c r="I1" s="288"/>
    </row>
    <row r="2" spans="1:12" ht="22.5" customHeight="1" x14ac:dyDescent="0.25">
      <c r="A2" s="288" t="s">
        <v>114</v>
      </c>
      <c r="B2" s="288"/>
      <c r="C2" s="288"/>
      <c r="D2" s="288"/>
      <c r="E2" s="288"/>
      <c r="F2" s="288"/>
      <c r="G2" s="288"/>
      <c r="H2" s="288"/>
      <c r="I2" s="288"/>
    </row>
    <row r="3" spans="1:12" x14ac:dyDescent="0.25">
      <c r="A3" s="5"/>
      <c r="B3" s="14"/>
      <c r="C3" s="19"/>
      <c r="D3" s="31"/>
      <c r="E3" s="14"/>
      <c r="F3" s="14"/>
      <c r="G3" s="48"/>
      <c r="H3" s="23"/>
      <c r="I3" s="23"/>
    </row>
    <row r="4" spans="1:12" s="4" customFormat="1" ht="33" customHeight="1" x14ac:dyDescent="0.25">
      <c r="A4" s="15" t="s">
        <v>3</v>
      </c>
      <c r="B4" s="15" t="s">
        <v>756</v>
      </c>
      <c r="C4" s="18" t="s">
        <v>0</v>
      </c>
      <c r="D4" s="18" t="s">
        <v>4</v>
      </c>
      <c r="E4" s="15" t="s">
        <v>1</v>
      </c>
      <c r="F4" s="15" t="s">
        <v>2</v>
      </c>
      <c r="G4" s="47" t="s">
        <v>103</v>
      </c>
      <c r="H4" s="15" t="s">
        <v>101</v>
      </c>
      <c r="I4" s="15" t="s">
        <v>107</v>
      </c>
      <c r="K4" s="42"/>
      <c r="L4" s="10"/>
    </row>
    <row r="5" spans="1:12" s="5" customFormat="1" ht="18.75" customHeight="1" x14ac:dyDescent="0.25">
      <c r="A5" s="1">
        <v>1</v>
      </c>
      <c r="B5" s="101" t="s">
        <v>1435</v>
      </c>
      <c r="C5" s="84"/>
      <c r="D5" s="145" t="s">
        <v>369</v>
      </c>
      <c r="E5" s="183" t="s">
        <v>1436</v>
      </c>
      <c r="F5" s="101" t="s">
        <v>1437</v>
      </c>
      <c r="G5" s="146">
        <v>14000000</v>
      </c>
      <c r="H5" s="1" t="s">
        <v>139</v>
      </c>
      <c r="I5" s="45" t="s">
        <v>364</v>
      </c>
      <c r="K5" s="16"/>
      <c r="L5" s="54"/>
    </row>
    <row r="6" spans="1:12" s="5" customFormat="1" ht="18.75" customHeight="1" x14ac:dyDescent="0.25">
      <c r="A6" s="1">
        <v>2</v>
      </c>
      <c r="B6" s="101" t="s">
        <v>1438</v>
      </c>
      <c r="C6" s="84"/>
      <c r="D6" s="145" t="s">
        <v>346</v>
      </c>
      <c r="E6" s="184" t="s">
        <v>1439</v>
      </c>
      <c r="F6" s="101" t="s">
        <v>1440</v>
      </c>
      <c r="G6" s="147">
        <v>14000000</v>
      </c>
      <c r="H6" s="1" t="s">
        <v>139</v>
      </c>
      <c r="I6" s="45" t="s">
        <v>364</v>
      </c>
      <c r="K6" s="16"/>
      <c r="L6" s="54"/>
    </row>
    <row r="7" spans="1:12" s="5" customFormat="1" ht="18.75" customHeight="1" x14ac:dyDescent="0.25">
      <c r="A7" s="1">
        <v>3</v>
      </c>
      <c r="B7" s="101" t="s">
        <v>1441</v>
      </c>
      <c r="C7" s="84"/>
      <c r="D7" s="145" t="s">
        <v>348</v>
      </c>
      <c r="E7" s="183" t="s">
        <v>1442</v>
      </c>
      <c r="F7" s="101" t="s">
        <v>1443</v>
      </c>
      <c r="G7" s="189">
        <v>14000000</v>
      </c>
      <c r="H7" s="1" t="s">
        <v>139</v>
      </c>
      <c r="I7" s="45" t="s">
        <v>364</v>
      </c>
      <c r="K7" s="16"/>
      <c r="L7" s="54"/>
    </row>
    <row r="8" spans="1:12" s="5" customFormat="1" ht="18.75" customHeight="1" x14ac:dyDescent="0.25">
      <c r="A8" s="1">
        <v>4</v>
      </c>
      <c r="B8" s="101" t="s">
        <v>1444</v>
      </c>
      <c r="C8" s="84"/>
      <c r="D8" s="145" t="s">
        <v>350</v>
      </c>
      <c r="E8" s="184" t="s">
        <v>1445</v>
      </c>
      <c r="F8" s="101" t="s">
        <v>1446</v>
      </c>
      <c r="G8" s="190">
        <v>14000000</v>
      </c>
      <c r="H8" s="1" t="s">
        <v>139</v>
      </c>
      <c r="I8" s="45" t="s">
        <v>364</v>
      </c>
      <c r="K8" s="16"/>
      <c r="L8" s="54"/>
    </row>
    <row r="9" spans="1:12" s="5" customFormat="1" ht="18.75" customHeight="1" x14ac:dyDescent="0.25">
      <c r="A9" s="1">
        <v>5</v>
      </c>
      <c r="B9" s="101" t="s">
        <v>1447</v>
      </c>
      <c r="C9" s="84"/>
      <c r="D9" s="145" t="s">
        <v>349</v>
      </c>
      <c r="E9" s="184" t="s">
        <v>1448</v>
      </c>
      <c r="F9" s="101" t="s">
        <v>1449</v>
      </c>
      <c r="G9" s="190">
        <v>14000000</v>
      </c>
      <c r="H9" s="1" t="s">
        <v>139</v>
      </c>
      <c r="I9" s="45" t="s">
        <v>364</v>
      </c>
      <c r="K9" s="16"/>
      <c r="L9" s="54"/>
    </row>
    <row r="10" spans="1:12" s="5" customFormat="1" ht="18.75" customHeight="1" x14ac:dyDescent="0.25">
      <c r="A10" s="1">
        <v>6</v>
      </c>
      <c r="B10" s="102" t="s">
        <v>1450</v>
      </c>
      <c r="C10" s="84"/>
      <c r="D10" s="145" t="s">
        <v>354</v>
      </c>
      <c r="E10" s="185" t="s">
        <v>1451</v>
      </c>
      <c r="F10" s="101" t="s">
        <v>1452</v>
      </c>
      <c r="G10" s="190">
        <v>10000000</v>
      </c>
      <c r="H10" s="1" t="s">
        <v>139</v>
      </c>
      <c r="I10" s="45" t="s">
        <v>364</v>
      </c>
      <c r="K10" s="16"/>
      <c r="L10" s="54"/>
    </row>
    <row r="11" spans="1:12" s="5" customFormat="1" ht="18.75" customHeight="1" x14ac:dyDescent="0.25">
      <c r="A11" s="1">
        <v>7</v>
      </c>
      <c r="B11" s="102" t="s">
        <v>1453</v>
      </c>
      <c r="C11" s="84"/>
      <c r="D11" s="145" t="s">
        <v>1513</v>
      </c>
      <c r="E11" s="185" t="s">
        <v>1454</v>
      </c>
      <c r="F11" s="101" t="s">
        <v>1455</v>
      </c>
      <c r="G11" s="190">
        <v>10000000</v>
      </c>
      <c r="H11" s="1" t="s">
        <v>139</v>
      </c>
      <c r="I11" s="45" t="s">
        <v>364</v>
      </c>
      <c r="K11" s="16"/>
      <c r="L11" s="54"/>
    </row>
    <row r="12" spans="1:12" s="5" customFormat="1" ht="18.75" customHeight="1" x14ac:dyDescent="0.25">
      <c r="A12" s="1">
        <v>8</v>
      </c>
      <c r="B12" s="103" t="s">
        <v>1456</v>
      </c>
      <c r="C12" s="84"/>
      <c r="D12" s="145" t="s">
        <v>1514</v>
      </c>
      <c r="E12" s="186" t="s">
        <v>1457</v>
      </c>
      <c r="F12" s="101" t="s">
        <v>1458</v>
      </c>
      <c r="G12" s="190">
        <v>10000000</v>
      </c>
      <c r="H12" s="1" t="s">
        <v>139</v>
      </c>
      <c r="I12" s="45" t="s">
        <v>364</v>
      </c>
      <c r="K12" s="16"/>
      <c r="L12" s="54"/>
    </row>
    <row r="13" spans="1:12" s="5" customFormat="1" ht="18.75" customHeight="1" x14ac:dyDescent="0.25">
      <c r="A13" s="1">
        <v>9</v>
      </c>
      <c r="B13" s="103" t="s">
        <v>1459</v>
      </c>
      <c r="C13" s="84"/>
      <c r="D13" s="145" t="s">
        <v>372</v>
      </c>
      <c r="E13" s="186" t="s">
        <v>1460</v>
      </c>
      <c r="F13" s="101" t="s">
        <v>1461</v>
      </c>
      <c r="G13" s="190">
        <v>10000000</v>
      </c>
      <c r="H13" s="1" t="s">
        <v>139</v>
      </c>
      <c r="I13" s="45" t="s">
        <v>364</v>
      </c>
      <c r="K13" s="16"/>
      <c r="L13" s="54"/>
    </row>
    <row r="14" spans="1:12" s="5" customFormat="1" ht="18.75" customHeight="1" x14ac:dyDescent="0.25">
      <c r="A14" s="1">
        <v>10</v>
      </c>
      <c r="B14" s="100" t="s">
        <v>1462</v>
      </c>
      <c r="C14" s="84"/>
      <c r="D14" s="145" t="s">
        <v>1515</v>
      </c>
      <c r="E14" s="104" t="s">
        <v>1463</v>
      </c>
      <c r="F14" s="101" t="s">
        <v>1464</v>
      </c>
      <c r="G14" s="190">
        <v>10000000</v>
      </c>
      <c r="H14" s="1" t="s">
        <v>139</v>
      </c>
      <c r="I14" s="45" t="s">
        <v>364</v>
      </c>
      <c r="K14" s="16"/>
      <c r="L14" s="54"/>
    </row>
    <row r="15" spans="1:12" s="5" customFormat="1" ht="18.75" customHeight="1" x14ac:dyDescent="0.25">
      <c r="A15" s="1">
        <v>11</v>
      </c>
      <c r="B15" s="100" t="s">
        <v>1465</v>
      </c>
      <c r="C15" s="84"/>
      <c r="D15" s="145" t="s">
        <v>1516</v>
      </c>
      <c r="E15" s="103" t="s">
        <v>1466</v>
      </c>
      <c r="F15" s="183" t="s">
        <v>1467</v>
      </c>
      <c r="G15" s="190">
        <v>10000000</v>
      </c>
      <c r="H15" s="1" t="s">
        <v>139</v>
      </c>
      <c r="I15" s="45" t="s">
        <v>364</v>
      </c>
      <c r="K15" s="16"/>
      <c r="L15" s="54"/>
    </row>
    <row r="16" spans="1:12" s="5" customFormat="1" ht="18.75" customHeight="1" x14ac:dyDescent="0.25">
      <c r="A16" s="1">
        <v>12</v>
      </c>
      <c r="B16" s="100" t="s">
        <v>1468</v>
      </c>
      <c r="C16" s="84"/>
      <c r="D16" s="145" t="s">
        <v>1517</v>
      </c>
      <c r="E16" s="104" t="s">
        <v>1469</v>
      </c>
      <c r="F16" s="183" t="s">
        <v>1470</v>
      </c>
      <c r="G16" s="190">
        <v>10000000</v>
      </c>
      <c r="H16" s="1" t="s">
        <v>139</v>
      </c>
      <c r="I16" s="45" t="s">
        <v>364</v>
      </c>
      <c r="K16" s="16"/>
      <c r="L16" s="54"/>
    </row>
    <row r="17" spans="1:12" s="5" customFormat="1" ht="18.75" customHeight="1" x14ac:dyDescent="0.25">
      <c r="A17" s="1">
        <v>13</v>
      </c>
      <c r="B17" s="101" t="s">
        <v>1471</v>
      </c>
      <c r="C17" s="84"/>
      <c r="D17" s="145" t="s">
        <v>357</v>
      </c>
      <c r="E17" s="104" t="s">
        <v>1472</v>
      </c>
      <c r="F17" s="183" t="s">
        <v>1473</v>
      </c>
      <c r="G17" s="190">
        <v>10000000</v>
      </c>
      <c r="H17" s="1" t="s">
        <v>139</v>
      </c>
      <c r="I17" s="45" t="s">
        <v>364</v>
      </c>
      <c r="K17" s="16"/>
      <c r="L17" s="54"/>
    </row>
    <row r="18" spans="1:12" s="5" customFormat="1" ht="18.75" customHeight="1" x14ac:dyDescent="0.25">
      <c r="A18" s="1">
        <v>14</v>
      </c>
      <c r="B18" s="187" t="s">
        <v>1474</v>
      </c>
      <c r="C18" s="84"/>
      <c r="D18" s="145" t="s">
        <v>371</v>
      </c>
      <c r="E18" s="188" t="s">
        <v>1475</v>
      </c>
      <c r="F18" s="158" t="s">
        <v>1476</v>
      </c>
      <c r="G18" s="191">
        <v>10000000</v>
      </c>
      <c r="H18" s="1" t="s">
        <v>139</v>
      </c>
      <c r="I18" s="45" t="s">
        <v>364</v>
      </c>
      <c r="K18" s="16"/>
      <c r="L18" s="54"/>
    </row>
    <row r="19" spans="1:12" s="5" customFormat="1" ht="18.75" customHeight="1" x14ac:dyDescent="0.25">
      <c r="A19" s="1">
        <v>15</v>
      </c>
      <c r="B19" s="187" t="s">
        <v>1477</v>
      </c>
      <c r="C19" s="84"/>
      <c r="D19" s="145" t="s">
        <v>1518</v>
      </c>
      <c r="E19" s="188" t="s">
        <v>1478</v>
      </c>
      <c r="F19" s="158" t="s">
        <v>1479</v>
      </c>
      <c r="G19" s="191">
        <v>10000000</v>
      </c>
      <c r="H19" s="1" t="s">
        <v>139</v>
      </c>
      <c r="I19" s="45" t="s">
        <v>364</v>
      </c>
      <c r="K19" s="16"/>
      <c r="L19" s="54"/>
    </row>
    <row r="20" spans="1:12" s="5" customFormat="1" ht="18.75" customHeight="1" x14ac:dyDescent="0.25">
      <c r="A20" s="1">
        <v>16</v>
      </c>
      <c r="B20" s="187" t="s">
        <v>1480</v>
      </c>
      <c r="C20" s="84"/>
      <c r="D20" s="145" t="s">
        <v>352</v>
      </c>
      <c r="E20" s="188" t="s">
        <v>1481</v>
      </c>
      <c r="F20" s="158" t="s">
        <v>1482</v>
      </c>
      <c r="G20" s="191">
        <v>10000000</v>
      </c>
      <c r="H20" s="1" t="s">
        <v>139</v>
      </c>
      <c r="I20" s="45" t="s">
        <v>364</v>
      </c>
      <c r="K20" s="16"/>
      <c r="L20" s="54"/>
    </row>
    <row r="21" spans="1:12" s="5" customFormat="1" ht="18.75" customHeight="1" x14ac:dyDescent="0.25">
      <c r="A21" s="1">
        <v>17</v>
      </c>
      <c r="B21" s="187" t="s">
        <v>1483</v>
      </c>
      <c r="C21" s="84"/>
      <c r="D21" s="145" t="s">
        <v>358</v>
      </c>
      <c r="E21" s="188" t="s">
        <v>1484</v>
      </c>
      <c r="F21" s="158" t="s">
        <v>1485</v>
      </c>
      <c r="G21" s="191">
        <v>10000000</v>
      </c>
      <c r="H21" s="1" t="s">
        <v>139</v>
      </c>
      <c r="I21" s="45" t="s">
        <v>364</v>
      </c>
      <c r="K21" s="16"/>
      <c r="L21" s="54"/>
    </row>
    <row r="22" spans="1:12" s="5" customFormat="1" ht="18.75" customHeight="1" x14ac:dyDescent="0.25">
      <c r="A22" s="1">
        <v>18</v>
      </c>
      <c r="B22" s="187" t="s">
        <v>1486</v>
      </c>
      <c r="C22" s="84"/>
      <c r="D22" s="145" t="s">
        <v>1519</v>
      </c>
      <c r="E22" s="188" t="s">
        <v>1487</v>
      </c>
      <c r="F22" s="158" t="s">
        <v>1488</v>
      </c>
      <c r="G22" s="191">
        <v>10000000</v>
      </c>
      <c r="H22" s="1" t="s">
        <v>139</v>
      </c>
      <c r="I22" s="45" t="s">
        <v>364</v>
      </c>
      <c r="K22" s="16"/>
      <c r="L22" s="54"/>
    </row>
    <row r="23" spans="1:12" s="5" customFormat="1" ht="18.75" customHeight="1" x14ac:dyDescent="0.25">
      <c r="A23" s="1">
        <v>19</v>
      </c>
      <c r="B23" s="101" t="s">
        <v>1489</v>
      </c>
      <c r="C23" s="84"/>
      <c r="D23" s="145" t="s">
        <v>351</v>
      </c>
      <c r="E23" s="104" t="s">
        <v>1490</v>
      </c>
      <c r="F23" s="101" t="s">
        <v>1491</v>
      </c>
      <c r="G23" s="190">
        <v>10000000</v>
      </c>
      <c r="H23" s="1" t="s">
        <v>139</v>
      </c>
      <c r="I23" s="45" t="s">
        <v>364</v>
      </c>
      <c r="K23" s="16"/>
      <c r="L23" s="54"/>
    </row>
    <row r="24" spans="1:12" s="5" customFormat="1" ht="18.75" customHeight="1" x14ac:dyDescent="0.25">
      <c r="A24" s="1">
        <v>20</v>
      </c>
      <c r="B24" s="101" t="s">
        <v>1492</v>
      </c>
      <c r="C24" s="84"/>
      <c r="D24" s="145" t="s">
        <v>1520</v>
      </c>
      <c r="E24" s="104" t="s">
        <v>1493</v>
      </c>
      <c r="F24" s="101" t="s">
        <v>1494</v>
      </c>
      <c r="G24" s="190">
        <v>10000000</v>
      </c>
      <c r="H24" s="1" t="s">
        <v>139</v>
      </c>
      <c r="I24" s="45" t="s">
        <v>364</v>
      </c>
      <c r="K24" s="16"/>
      <c r="L24" s="54"/>
    </row>
    <row r="25" spans="1:12" s="5" customFormat="1" ht="18.75" customHeight="1" x14ac:dyDescent="0.25">
      <c r="A25" s="1">
        <v>21</v>
      </c>
      <c r="B25" s="101" t="s">
        <v>1495</v>
      </c>
      <c r="C25" s="84"/>
      <c r="D25" s="145" t="s">
        <v>1521</v>
      </c>
      <c r="E25" s="104" t="s">
        <v>1496</v>
      </c>
      <c r="F25" s="101" t="s">
        <v>1497</v>
      </c>
      <c r="G25" s="190">
        <v>10000000</v>
      </c>
      <c r="H25" s="1" t="s">
        <v>139</v>
      </c>
      <c r="I25" s="45" t="s">
        <v>364</v>
      </c>
      <c r="K25" s="16"/>
      <c r="L25" s="54"/>
    </row>
    <row r="26" spans="1:12" s="5" customFormat="1" ht="18.75" customHeight="1" x14ac:dyDescent="0.25">
      <c r="A26" s="1">
        <v>22</v>
      </c>
      <c r="B26" s="101" t="s">
        <v>1498</v>
      </c>
      <c r="C26" s="84"/>
      <c r="D26" s="145" t="s">
        <v>353</v>
      </c>
      <c r="E26" s="104" t="s">
        <v>1499</v>
      </c>
      <c r="F26" s="101" t="s">
        <v>1500</v>
      </c>
      <c r="G26" s="190">
        <v>10000000</v>
      </c>
      <c r="H26" s="1" t="s">
        <v>139</v>
      </c>
      <c r="I26" s="45" t="s">
        <v>364</v>
      </c>
      <c r="K26" s="16"/>
      <c r="L26" s="54"/>
    </row>
    <row r="27" spans="1:12" s="5" customFormat="1" ht="18.75" customHeight="1" x14ac:dyDescent="0.25">
      <c r="A27" s="1">
        <v>23</v>
      </c>
      <c r="B27" s="101" t="s">
        <v>1501</v>
      </c>
      <c r="C27" s="84"/>
      <c r="D27" s="145" t="s">
        <v>356</v>
      </c>
      <c r="E27" s="104" t="s">
        <v>1502</v>
      </c>
      <c r="F27" s="101" t="s">
        <v>1503</v>
      </c>
      <c r="G27" s="190">
        <v>10000000</v>
      </c>
      <c r="H27" s="1" t="s">
        <v>139</v>
      </c>
      <c r="I27" s="45" t="s">
        <v>364</v>
      </c>
      <c r="K27" s="16"/>
      <c r="L27" s="54"/>
    </row>
    <row r="28" spans="1:12" s="5" customFormat="1" ht="18.75" customHeight="1" x14ac:dyDescent="0.25">
      <c r="A28" s="1">
        <v>24</v>
      </c>
      <c r="B28" s="187" t="s">
        <v>1504</v>
      </c>
      <c r="C28" s="84"/>
      <c r="D28" s="145" t="s">
        <v>362</v>
      </c>
      <c r="E28" s="188" t="s">
        <v>1505</v>
      </c>
      <c r="F28" s="158" t="s">
        <v>1506</v>
      </c>
      <c r="G28" s="191">
        <v>10000000</v>
      </c>
      <c r="H28" s="1" t="s">
        <v>139</v>
      </c>
      <c r="I28" s="45" t="s">
        <v>364</v>
      </c>
      <c r="K28" s="16"/>
      <c r="L28" s="54"/>
    </row>
    <row r="29" spans="1:12" s="5" customFormat="1" ht="18.75" customHeight="1" x14ac:dyDescent="0.25">
      <c r="A29" s="1">
        <v>25</v>
      </c>
      <c r="B29" s="187" t="s">
        <v>1507</v>
      </c>
      <c r="C29" s="84"/>
      <c r="D29" s="145" t="s">
        <v>359</v>
      </c>
      <c r="E29" s="188" t="s">
        <v>1508</v>
      </c>
      <c r="F29" s="158" t="s">
        <v>1509</v>
      </c>
      <c r="G29" s="191">
        <v>10000000</v>
      </c>
      <c r="H29" s="1" t="s">
        <v>139</v>
      </c>
      <c r="I29" s="45" t="s">
        <v>364</v>
      </c>
      <c r="K29" s="16"/>
      <c r="L29" s="54"/>
    </row>
    <row r="30" spans="1:12" s="5" customFormat="1" ht="18.75" customHeight="1" x14ac:dyDescent="0.25">
      <c r="A30" s="1">
        <v>26</v>
      </c>
      <c r="B30" s="187" t="s">
        <v>1510</v>
      </c>
      <c r="C30" s="84"/>
      <c r="D30" s="145" t="s">
        <v>1522</v>
      </c>
      <c r="E30" s="188" t="s">
        <v>1511</v>
      </c>
      <c r="F30" s="158" t="s">
        <v>1512</v>
      </c>
      <c r="G30" s="191">
        <v>10000000</v>
      </c>
      <c r="H30" s="1" t="s">
        <v>139</v>
      </c>
      <c r="I30" s="45" t="s">
        <v>364</v>
      </c>
      <c r="K30" s="16"/>
      <c r="L30" s="54"/>
    </row>
    <row r="31" spans="1:12" s="5" customFormat="1" ht="18.75" customHeight="1" x14ac:dyDescent="0.25">
      <c r="A31" s="1"/>
      <c r="B31" s="73"/>
      <c r="C31" s="74"/>
      <c r="D31" s="75"/>
      <c r="E31" s="76"/>
      <c r="F31" s="73"/>
      <c r="G31" s="71"/>
      <c r="H31" s="1"/>
      <c r="I31" s="45"/>
      <c r="J31" s="80">
        <f>SUM(G5:G31)</f>
        <v>280000000</v>
      </c>
      <c r="K31" s="16">
        <v>26</v>
      </c>
      <c r="L31" s="54"/>
    </row>
    <row r="32" spans="1:12" s="5" customFormat="1" ht="18.75" customHeight="1" x14ac:dyDescent="0.25">
      <c r="A32" s="1">
        <v>1</v>
      </c>
      <c r="B32" s="112" t="s">
        <v>856</v>
      </c>
      <c r="C32" s="125"/>
      <c r="D32" s="151" t="s">
        <v>365</v>
      </c>
      <c r="E32" s="125" t="s">
        <v>857</v>
      </c>
      <c r="F32" s="112" t="s">
        <v>858</v>
      </c>
      <c r="G32" s="192">
        <v>21017000</v>
      </c>
      <c r="H32" s="1" t="s">
        <v>139</v>
      </c>
      <c r="I32" s="45" t="s">
        <v>104</v>
      </c>
      <c r="K32" s="16"/>
      <c r="L32" s="54"/>
    </row>
    <row r="33" spans="1:12" s="5" customFormat="1" ht="18.75" customHeight="1" x14ac:dyDescent="0.25">
      <c r="A33" s="1">
        <v>2</v>
      </c>
      <c r="B33" s="134" t="s">
        <v>873</v>
      </c>
      <c r="C33" s="118"/>
      <c r="D33" s="151" t="s">
        <v>368</v>
      </c>
      <c r="E33" s="118" t="s">
        <v>874</v>
      </c>
      <c r="F33" s="112" t="s">
        <v>875</v>
      </c>
      <c r="G33" s="119">
        <v>20000000</v>
      </c>
      <c r="H33" s="1" t="s">
        <v>139</v>
      </c>
      <c r="I33" s="45" t="s">
        <v>104</v>
      </c>
      <c r="K33" s="16"/>
      <c r="L33" s="54"/>
    </row>
    <row r="34" spans="1:12" s="5" customFormat="1" ht="18.75" customHeight="1" x14ac:dyDescent="0.25">
      <c r="A34" s="1">
        <v>3</v>
      </c>
      <c r="B34" s="112" t="s">
        <v>909</v>
      </c>
      <c r="C34" s="118"/>
      <c r="D34" s="128" t="s">
        <v>910</v>
      </c>
      <c r="E34" s="118" t="s">
        <v>911</v>
      </c>
      <c r="F34" s="112" t="s">
        <v>912</v>
      </c>
      <c r="G34" s="119">
        <v>20035000</v>
      </c>
      <c r="H34" s="1" t="s">
        <v>139</v>
      </c>
      <c r="I34" s="45" t="s">
        <v>104</v>
      </c>
      <c r="K34" s="16"/>
      <c r="L34" s="54"/>
    </row>
    <row r="35" spans="1:12" s="5" customFormat="1" ht="18.75" customHeight="1" x14ac:dyDescent="0.25">
      <c r="A35" s="1">
        <v>4</v>
      </c>
      <c r="B35" s="112" t="s">
        <v>913</v>
      </c>
      <c r="C35" s="118"/>
      <c r="D35" s="128" t="s">
        <v>374</v>
      </c>
      <c r="E35" s="118" t="s">
        <v>914</v>
      </c>
      <c r="F35" s="112" t="s">
        <v>915</v>
      </c>
      <c r="G35" s="119">
        <v>15000000</v>
      </c>
      <c r="H35" s="1" t="s">
        <v>139</v>
      </c>
      <c r="I35" s="45" t="s">
        <v>104</v>
      </c>
      <c r="K35" s="16"/>
      <c r="L35" s="54"/>
    </row>
    <row r="36" spans="1:12" s="5" customFormat="1" ht="18.75" customHeight="1" x14ac:dyDescent="0.25">
      <c r="A36" s="1">
        <v>5</v>
      </c>
      <c r="B36" s="112" t="s">
        <v>931</v>
      </c>
      <c r="C36" s="118"/>
      <c r="D36" s="151" t="s">
        <v>363</v>
      </c>
      <c r="E36" s="118" t="s">
        <v>932</v>
      </c>
      <c r="F36" s="112" t="s">
        <v>933</v>
      </c>
      <c r="G36" s="119">
        <v>15000000</v>
      </c>
      <c r="H36" s="1" t="s">
        <v>139</v>
      </c>
      <c r="I36" s="45" t="s">
        <v>104</v>
      </c>
      <c r="K36" s="16"/>
      <c r="L36" s="54"/>
    </row>
    <row r="37" spans="1:12" s="5" customFormat="1" ht="18.75" customHeight="1" x14ac:dyDescent="0.25">
      <c r="A37" s="1">
        <v>6</v>
      </c>
      <c r="B37" s="112" t="s">
        <v>967</v>
      </c>
      <c r="C37" s="118"/>
      <c r="D37" s="133" t="s">
        <v>373</v>
      </c>
      <c r="E37" s="118" t="s">
        <v>968</v>
      </c>
      <c r="F37" s="112" t="s">
        <v>969</v>
      </c>
      <c r="G37" s="119">
        <v>15025000</v>
      </c>
      <c r="H37" s="1" t="s">
        <v>139</v>
      </c>
      <c r="I37" s="45" t="s">
        <v>104</v>
      </c>
      <c r="K37" s="16"/>
      <c r="L37" s="54"/>
    </row>
    <row r="38" spans="1:12" s="5" customFormat="1" ht="18.75" customHeight="1" x14ac:dyDescent="0.25">
      <c r="A38" s="1">
        <v>7</v>
      </c>
      <c r="B38" s="112" t="s">
        <v>971</v>
      </c>
      <c r="C38" s="118"/>
      <c r="D38" s="151" t="s">
        <v>370</v>
      </c>
      <c r="E38" s="118" t="s">
        <v>972</v>
      </c>
      <c r="F38" s="112" t="s">
        <v>973</v>
      </c>
      <c r="G38" s="119">
        <v>20000000</v>
      </c>
      <c r="H38" s="1" t="s">
        <v>139</v>
      </c>
      <c r="I38" s="45" t="s">
        <v>104</v>
      </c>
      <c r="K38" s="16"/>
      <c r="L38" s="54"/>
    </row>
    <row r="39" spans="1:12" s="5" customFormat="1" ht="18.75" customHeight="1" x14ac:dyDescent="0.25">
      <c r="A39" s="1"/>
      <c r="B39" s="73"/>
      <c r="C39" s="74"/>
      <c r="D39" s="75"/>
      <c r="E39" s="76"/>
      <c r="F39" s="73"/>
      <c r="G39" s="71"/>
      <c r="H39" s="1"/>
      <c r="I39" s="45"/>
      <c r="J39" s="80">
        <f>SUM(G32:G39)</f>
        <v>126077000</v>
      </c>
      <c r="K39" s="16">
        <v>7</v>
      </c>
      <c r="L39" s="54"/>
    </row>
    <row r="40" spans="1:12" s="5" customFormat="1" ht="18.75" customHeight="1" x14ac:dyDescent="0.25">
      <c r="A40" s="1">
        <v>1</v>
      </c>
      <c r="B40" s="112" t="s">
        <v>633</v>
      </c>
      <c r="C40" s="112"/>
      <c r="D40" s="133" t="s">
        <v>632</v>
      </c>
      <c r="E40" s="125" t="s">
        <v>1088</v>
      </c>
      <c r="F40" s="112" t="s">
        <v>1089</v>
      </c>
      <c r="G40" s="193">
        <v>20000000</v>
      </c>
      <c r="H40" s="1" t="s">
        <v>139</v>
      </c>
      <c r="I40" s="45" t="s">
        <v>105</v>
      </c>
      <c r="J40" s="80"/>
      <c r="K40" s="16"/>
      <c r="L40" s="54"/>
    </row>
    <row r="41" spans="1:12" s="5" customFormat="1" ht="18.75" customHeight="1" x14ac:dyDescent="0.25">
      <c r="A41" s="1">
        <v>2</v>
      </c>
      <c r="B41" s="112" t="s">
        <v>360</v>
      </c>
      <c r="C41" s="112"/>
      <c r="D41" s="133" t="s">
        <v>361</v>
      </c>
      <c r="E41" s="125" t="s">
        <v>1102</v>
      </c>
      <c r="F41" s="112" t="s">
        <v>1103</v>
      </c>
      <c r="G41" s="193">
        <v>17500000</v>
      </c>
      <c r="H41" s="1" t="s">
        <v>139</v>
      </c>
      <c r="I41" s="45" t="s">
        <v>105</v>
      </c>
      <c r="J41" s="80"/>
      <c r="K41" s="16"/>
      <c r="L41" s="54"/>
    </row>
    <row r="42" spans="1:12" s="5" customFormat="1" ht="18.75" customHeight="1" x14ac:dyDescent="0.25">
      <c r="A42" s="1">
        <v>3</v>
      </c>
      <c r="B42" s="112" t="s">
        <v>366</v>
      </c>
      <c r="C42" s="112"/>
      <c r="D42" s="133" t="s">
        <v>367</v>
      </c>
      <c r="E42" s="125" t="s">
        <v>1145</v>
      </c>
      <c r="F42" s="112" t="s">
        <v>1146</v>
      </c>
      <c r="G42" s="193">
        <v>20000000</v>
      </c>
      <c r="H42" s="1" t="s">
        <v>139</v>
      </c>
      <c r="I42" s="45" t="s">
        <v>105</v>
      </c>
      <c r="J42" s="80"/>
      <c r="K42" s="16"/>
      <c r="L42" s="54"/>
    </row>
    <row r="43" spans="1:12" s="5" customFormat="1" ht="18.75" customHeight="1" x14ac:dyDescent="0.25">
      <c r="A43" s="1">
        <v>4</v>
      </c>
      <c r="B43" s="112" t="s">
        <v>667</v>
      </c>
      <c r="C43" s="112"/>
      <c r="D43" s="129" t="s">
        <v>355</v>
      </c>
      <c r="E43" s="125" t="s">
        <v>1154</v>
      </c>
      <c r="F43" s="112" t="s">
        <v>1155</v>
      </c>
      <c r="G43" s="193">
        <v>21000000</v>
      </c>
      <c r="H43" s="1" t="s">
        <v>139</v>
      </c>
      <c r="I43" s="45" t="s">
        <v>105</v>
      </c>
      <c r="J43" s="80"/>
      <c r="K43" s="16"/>
      <c r="L43" s="54"/>
    </row>
    <row r="44" spans="1:12" s="5" customFormat="1" ht="18.75" customHeight="1" x14ac:dyDescent="0.25">
      <c r="A44" s="1">
        <v>5</v>
      </c>
      <c r="B44" s="112" t="s">
        <v>687</v>
      </c>
      <c r="C44" s="112"/>
      <c r="D44" s="133" t="s">
        <v>347</v>
      </c>
      <c r="E44" s="125" t="s">
        <v>1184</v>
      </c>
      <c r="F44" s="112" t="s">
        <v>1185</v>
      </c>
      <c r="G44" s="193">
        <v>15000000</v>
      </c>
      <c r="H44" s="1" t="s">
        <v>139</v>
      </c>
      <c r="I44" s="45" t="s">
        <v>105</v>
      </c>
      <c r="J44" s="80"/>
      <c r="K44" s="16"/>
      <c r="L44" s="54"/>
    </row>
    <row r="45" spans="1:12" s="5" customFormat="1" ht="18.75" customHeight="1" x14ac:dyDescent="0.25">
      <c r="A45" s="1">
        <v>6</v>
      </c>
      <c r="B45" s="112" t="s">
        <v>690</v>
      </c>
      <c r="C45" s="112"/>
      <c r="D45" s="133" t="s">
        <v>375</v>
      </c>
      <c r="E45" s="125" t="s">
        <v>1188</v>
      </c>
      <c r="F45" s="112" t="s">
        <v>1189</v>
      </c>
      <c r="G45" s="193">
        <v>15000000</v>
      </c>
      <c r="H45" s="1" t="s">
        <v>139</v>
      </c>
      <c r="I45" s="45" t="s">
        <v>105</v>
      </c>
      <c r="J45" s="80"/>
      <c r="K45" s="16"/>
      <c r="L45" s="54"/>
    </row>
    <row r="46" spans="1:12" s="5" customFormat="1" ht="18.75" customHeight="1" x14ac:dyDescent="0.25">
      <c r="A46" s="1"/>
      <c r="B46" s="69"/>
      <c r="C46" s="66"/>
      <c r="D46" s="67"/>
      <c r="E46" s="70"/>
      <c r="F46" s="69"/>
      <c r="G46" s="71"/>
      <c r="H46" s="1"/>
      <c r="I46" s="45"/>
      <c r="J46" s="80">
        <f>SUM(G40:G46)</f>
        <v>108500000</v>
      </c>
      <c r="K46" s="16">
        <v>6</v>
      </c>
      <c r="L46" s="54"/>
    </row>
    <row r="47" spans="1:12" x14ac:dyDescent="0.25">
      <c r="K47" s="240"/>
    </row>
    <row r="48" spans="1:12" ht="18.75" customHeight="1" x14ac:dyDescent="0.25">
      <c r="A48" s="25">
        <v>1</v>
      </c>
      <c r="B48" s="104" t="s">
        <v>1890</v>
      </c>
      <c r="C48" s="249"/>
      <c r="D48" s="128" t="s">
        <v>374</v>
      </c>
      <c r="E48" s="249"/>
      <c r="F48" s="103" t="s">
        <v>1891</v>
      </c>
      <c r="G48" s="250">
        <v>100000000</v>
      </c>
      <c r="H48" s="1" t="s">
        <v>139</v>
      </c>
      <c r="I48" s="45" t="s">
        <v>1878</v>
      </c>
    </row>
    <row r="49" spans="1:11" ht="23.25" customHeight="1" x14ac:dyDescent="0.25">
      <c r="A49" s="25">
        <v>2</v>
      </c>
      <c r="B49" s="101" t="s">
        <v>1892</v>
      </c>
      <c r="C49" s="249"/>
      <c r="D49" s="145" t="s">
        <v>369</v>
      </c>
      <c r="E49" s="249"/>
      <c r="F49" s="102" t="s">
        <v>1893</v>
      </c>
      <c r="G49" s="250">
        <v>100000000</v>
      </c>
      <c r="H49" s="1" t="s">
        <v>139</v>
      </c>
      <c r="I49" s="45" t="s">
        <v>1878</v>
      </c>
    </row>
    <row r="50" spans="1:11" x14ac:dyDescent="0.25">
      <c r="J50" s="217">
        <v>200000000</v>
      </c>
      <c r="K50" s="25">
        <v>2</v>
      </c>
    </row>
    <row r="51" spans="1:11" x14ac:dyDescent="0.25">
      <c r="K51" s="240">
        <f>SUM(K31:K50)</f>
        <v>41</v>
      </c>
    </row>
  </sheetData>
  <sortState ref="A4:EA9">
    <sortCondition ref="A4:A9"/>
  </sortState>
  <mergeCells count="2">
    <mergeCell ref="A1:I1"/>
    <mergeCell ref="A2:I2"/>
  </mergeCells>
  <conditionalFormatting sqref="B40:C45">
    <cfRule type="duplicateValues" dxfId="41" priority="1"/>
  </conditionalFormatting>
  <pageMargins left="0.47244094488188981" right="0.15748031496062992" top="0.74803149606299213" bottom="0.31496062992125984" header="0.31496062992125984" footer="0.31496062992125984"/>
  <pageSetup paperSize="9" scale="74" fitToHeight="2" orientation="portrait" horizontalDpi="4294967292" verticalDpi="0" copies="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87"/>
  <sheetViews>
    <sheetView tabSelected="1" topLeftCell="A55" zoomScale="80" zoomScaleNormal="80" workbookViewId="0">
      <selection activeCell="I92" sqref="I92"/>
    </sheetView>
  </sheetViews>
  <sheetFormatPr defaultRowHeight="15" x14ac:dyDescent="0.25"/>
  <cols>
    <col min="1" max="1" width="5.7109375" style="14" customWidth="1"/>
    <col min="2" max="2" width="42.7109375" style="7" customWidth="1"/>
    <col min="3" max="3" width="13.85546875" style="9" customWidth="1"/>
    <col min="4" max="4" width="22.28515625" style="34" customWidth="1"/>
    <col min="5" max="5" width="22.42578125" style="4" customWidth="1"/>
    <col min="6" max="6" width="43.140625" style="4" customWidth="1"/>
    <col min="7" max="7" width="19.5703125" style="51" customWidth="1"/>
    <col min="8" max="8" width="21.7109375" style="4" customWidth="1"/>
    <col min="9" max="9" width="47.42578125" style="4" customWidth="1"/>
    <col min="10" max="10" width="17.7109375" style="4" bestFit="1" customWidth="1"/>
    <col min="11" max="11" width="5" style="42" customWidth="1"/>
    <col min="12" max="16384" width="9.140625" style="4"/>
  </cols>
  <sheetData>
    <row r="1" spans="1:11" ht="18.75" customHeight="1" x14ac:dyDescent="0.25">
      <c r="A1" s="288" t="s">
        <v>1868</v>
      </c>
      <c r="B1" s="288"/>
      <c r="C1" s="288"/>
      <c r="D1" s="288"/>
      <c r="E1" s="288"/>
      <c r="F1" s="288"/>
      <c r="G1" s="288"/>
      <c r="H1" s="288"/>
      <c r="I1" s="288"/>
    </row>
    <row r="2" spans="1:11" ht="18.75" x14ac:dyDescent="0.25">
      <c r="A2" s="288" t="s">
        <v>115</v>
      </c>
      <c r="B2" s="288"/>
      <c r="C2" s="288"/>
      <c r="D2" s="288"/>
      <c r="E2" s="288"/>
      <c r="F2" s="288"/>
      <c r="G2" s="288"/>
      <c r="H2" s="288"/>
      <c r="I2" s="288"/>
    </row>
    <row r="3" spans="1:11" x14ac:dyDescent="0.25">
      <c r="A3" s="5"/>
      <c r="B3" s="14"/>
      <c r="C3" s="19"/>
      <c r="D3" s="31"/>
      <c r="E3" s="14"/>
      <c r="F3" s="14"/>
      <c r="G3" s="48"/>
      <c r="H3" s="23"/>
      <c r="I3" s="23"/>
    </row>
    <row r="4" spans="1:11" s="30" customFormat="1" ht="24" customHeight="1" x14ac:dyDescent="0.25">
      <c r="A4" s="15" t="s">
        <v>3</v>
      </c>
      <c r="B4" s="15" t="s">
        <v>756</v>
      </c>
      <c r="C4" s="18" t="s">
        <v>0</v>
      </c>
      <c r="D4" s="18" t="s">
        <v>4</v>
      </c>
      <c r="E4" s="15" t="s">
        <v>1</v>
      </c>
      <c r="F4" s="15" t="s">
        <v>2</v>
      </c>
      <c r="G4" s="47" t="s">
        <v>103</v>
      </c>
      <c r="H4" s="15" t="s">
        <v>101</v>
      </c>
      <c r="I4" s="15" t="s">
        <v>107</v>
      </c>
    </row>
    <row r="5" spans="1:11" s="5" customFormat="1" ht="18.75" customHeight="1" x14ac:dyDescent="0.25">
      <c r="A5" s="1">
        <v>1</v>
      </c>
      <c r="B5" s="149" t="s">
        <v>1523</v>
      </c>
      <c r="C5" s="126"/>
      <c r="D5" s="194" t="s">
        <v>43</v>
      </c>
      <c r="E5" s="149" t="s">
        <v>1524</v>
      </c>
      <c r="F5" s="112" t="s">
        <v>1525</v>
      </c>
      <c r="G5" s="146">
        <v>10000000</v>
      </c>
      <c r="H5" s="1" t="s">
        <v>139</v>
      </c>
      <c r="I5" s="45" t="s">
        <v>389</v>
      </c>
      <c r="K5" s="16"/>
    </row>
    <row r="6" spans="1:11" s="5" customFormat="1" ht="18.75" customHeight="1" x14ac:dyDescent="0.25">
      <c r="A6" s="1">
        <v>2</v>
      </c>
      <c r="B6" s="149" t="s">
        <v>1526</v>
      </c>
      <c r="C6" s="126"/>
      <c r="D6" s="194" t="s">
        <v>1637</v>
      </c>
      <c r="E6" s="149" t="s">
        <v>1527</v>
      </c>
      <c r="F6" s="112" t="s">
        <v>1528</v>
      </c>
      <c r="G6" s="147">
        <v>10000000</v>
      </c>
      <c r="H6" s="1" t="s">
        <v>139</v>
      </c>
      <c r="I6" s="45" t="s">
        <v>389</v>
      </c>
      <c r="K6" s="16"/>
    </row>
    <row r="7" spans="1:11" s="5" customFormat="1" ht="18.75" customHeight="1" x14ac:dyDescent="0.25">
      <c r="A7" s="1">
        <v>3</v>
      </c>
      <c r="B7" s="149" t="s">
        <v>1529</v>
      </c>
      <c r="C7" s="126"/>
      <c r="D7" s="194" t="s">
        <v>1638</v>
      </c>
      <c r="E7" s="149" t="s">
        <v>1530</v>
      </c>
      <c r="F7" s="112" t="s">
        <v>1531</v>
      </c>
      <c r="G7" s="147">
        <v>10000000</v>
      </c>
      <c r="H7" s="1" t="s">
        <v>139</v>
      </c>
      <c r="I7" s="45" t="s">
        <v>389</v>
      </c>
      <c r="K7" s="16"/>
    </row>
    <row r="8" spans="1:11" s="5" customFormat="1" ht="18.75" customHeight="1" x14ac:dyDescent="0.25">
      <c r="A8" s="1">
        <v>4</v>
      </c>
      <c r="B8" s="149" t="s">
        <v>1532</v>
      </c>
      <c r="C8" s="126"/>
      <c r="D8" s="194" t="s">
        <v>41</v>
      </c>
      <c r="E8" s="149" t="s">
        <v>1533</v>
      </c>
      <c r="F8" s="112" t="s">
        <v>1534</v>
      </c>
      <c r="G8" s="147">
        <v>12200000</v>
      </c>
      <c r="H8" s="1" t="s">
        <v>139</v>
      </c>
      <c r="I8" s="45" t="s">
        <v>389</v>
      </c>
      <c r="K8" s="16"/>
    </row>
    <row r="9" spans="1:11" s="5" customFormat="1" ht="18.75" customHeight="1" x14ac:dyDescent="0.25">
      <c r="A9" s="1">
        <v>5</v>
      </c>
      <c r="B9" s="149" t="s">
        <v>1535</v>
      </c>
      <c r="C9" s="126"/>
      <c r="D9" s="194" t="s">
        <v>382</v>
      </c>
      <c r="E9" s="149" t="s">
        <v>1536</v>
      </c>
      <c r="F9" s="112" t="s">
        <v>1537</v>
      </c>
      <c r="G9" s="147">
        <v>10000000</v>
      </c>
      <c r="H9" s="1" t="s">
        <v>139</v>
      </c>
      <c r="I9" s="45" t="s">
        <v>389</v>
      </c>
      <c r="K9" s="16"/>
    </row>
    <row r="10" spans="1:11" s="5" customFormat="1" ht="18.75" customHeight="1" x14ac:dyDescent="0.25">
      <c r="A10" s="1">
        <v>6</v>
      </c>
      <c r="B10" s="149" t="s">
        <v>1538</v>
      </c>
      <c r="C10" s="126"/>
      <c r="D10" s="194" t="s">
        <v>1639</v>
      </c>
      <c r="E10" s="149" t="s">
        <v>1539</v>
      </c>
      <c r="F10" s="112" t="s">
        <v>1540</v>
      </c>
      <c r="G10" s="147">
        <v>10000000</v>
      </c>
      <c r="H10" s="1" t="s">
        <v>139</v>
      </c>
      <c r="I10" s="45" t="s">
        <v>389</v>
      </c>
      <c r="K10" s="16"/>
    </row>
    <row r="11" spans="1:11" s="5" customFormat="1" ht="18.75" customHeight="1" x14ac:dyDescent="0.25">
      <c r="A11" s="1">
        <v>7</v>
      </c>
      <c r="B11" s="149" t="s">
        <v>1541</v>
      </c>
      <c r="C11" s="126"/>
      <c r="D11" s="194" t="s">
        <v>69</v>
      </c>
      <c r="E11" s="149" t="s">
        <v>1542</v>
      </c>
      <c r="F11" s="112" t="s">
        <v>1543</v>
      </c>
      <c r="G11" s="190">
        <v>10000000</v>
      </c>
      <c r="H11" s="1" t="s">
        <v>139</v>
      </c>
      <c r="I11" s="45" t="s">
        <v>389</v>
      </c>
      <c r="K11" s="16"/>
    </row>
    <row r="12" spans="1:11" s="5" customFormat="1" ht="18.75" customHeight="1" x14ac:dyDescent="0.25">
      <c r="A12" s="1">
        <v>8</v>
      </c>
      <c r="B12" s="131" t="s">
        <v>1544</v>
      </c>
      <c r="C12" s="126"/>
      <c r="D12" s="194" t="s">
        <v>386</v>
      </c>
      <c r="E12" s="149" t="s">
        <v>1545</v>
      </c>
      <c r="F12" s="112" t="s">
        <v>1546</v>
      </c>
      <c r="G12" s="147">
        <v>10000000</v>
      </c>
      <c r="H12" s="1" t="s">
        <v>139</v>
      </c>
      <c r="I12" s="45" t="s">
        <v>389</v>
      </c>
      <c r="K12" s="16"/>
    </row>
    <row r="13" spans="1:11" s="5" customFormat="1" ht="18.75" customHeight="1" x14ac:dyDescent="0.25">
      <c r="A13" s="1">
        <v>9</v>
      </c>
      <c r="B13" s="131" t="s">
        <v>1547</v>
      </c>
      <c r="C13" s="126"/>
      <c r="D13" s="194" t="s">
        <v>385</v>
      </c>
      <c r="E13" s="131" t="s">
        <v>1548</v>
      </c>
      <c r="F13" s="112" t="s">
        <v>1549</v>
      </c>
      <c r="G13" s="147">
        <v>10000000</v>
      </c>
      <c r="H13" s="1" t="s">
        <v>139</v>
      </c>
      <c r="I13" s="45" t="s">
        <v>389</v>
      </c>
      <c r="K13" s="16"/>
    </row>
    <row r="14" spans="1:11" s="5" customFormat="1" ht="18.75" customHeight="1" x14ac:dyDescent="0.25">
      <c r="A14" s="1">
        <v>10</v>
      </c>
      <c r="B14" s="118" t="s">
        <v>1550</v>
      </c>
      <c r="C14" s="126"/>
      <c r="D14" s="194" t="s">
        <v>1640</v>
      </c>
      <c r="E14" s="149" t="s">
        <v>1551</v>
      </c>
      <c r="F14" s="112" t="s">
        <v>1552</v>
      </c>
      <c r="G14" s="147">
        <v>10000000</v>
      </c>
      <c r="H14" s="1" t="s">
        <v>139</v>
      </c>
      <c r="I14" s="45" t="s">
        <v>389</v>
      </c>
      <c r="K14" s="16"/>
    </row>
    <row r="15" spans="1:11" s="5" customFormat="1" ht="18.75" customHeight="1" x14ac:dyDescent="0.25">
      <c r="A15" s="1">
        <v>11</v>
      </c>
      <c r="B15" s="118" t="s">
        <v>1553</v>
      </c>
      <c r="C15" s="126"/>
      <c r="D15" s="194" t="s">
        <v>383</v>
      </c>
      <c r="E15" s="149" t="s">
        <v>1554</v>
      </c>
      <c r="F15" s="112" t="s">
        <v>1555</v>
      </c>
      <c r="G15" s="147">
        <v>10000000</v>
      </c>
      <c r="H15" s="1" t="s">
        <v>139</v>
      </c>
      <c r="I15" s="45" t="s">
        <v>389</v>
      </c>
      <c r="K15" s="16"/>
    </row>
    <row r="16" spans="1:11" s="5" customFormat="1" ht="18.75" customHeight="1" x14ac:dyDescent="0.25">
      <c r="A16" s="1">
        <v>12</v>
      </c>
      <c r="B16" s="118" t="s">
        <v>1556</v>
      </c>
      <c r="C16" s="126"/>
      <c r="D16" s="195" t="s">
        <v>1641</v>
      </c>
      <c r="E16" s="149" t="s">
        <v>1557</v>
      </c>
      <c r="F16" s="112" t="s">
        <v>1558</v>
      </c>
      <c r="G16" s="147">
        <v>10000000</v>
      </c>
      <c r="H16" s="1" t="s">
        <v>139</v>
      </c>
      <c r="I16" s="45" t="s">
        <v>389</v>
      </c>
      <c r="K16" s="16"/>
    </row>
    <row r="17" spans="1:14" s="5" customFormat="1" ht="18.75" customHeight="1" x14ac:dyDescent="0.25">
      <c r="A17" s="1">
        <v>13</v>
      </c>
      <c r="B17" s="118" t="s">
        <v>1559</v>
      </c>
      <c r="C17" s="126"/>
      <c r="D17" s="194" t="s">
        <v>1642</v>
      </c>
      <c r="E17" s="149" t="s">
        <v>1560</v>
      </c>
      <c r="F17" s="112" t="s">
        <v>1561</v>
      </c>
      <c r="G17" s="147">
        <v>10000000</v>
      </c>
      <c r="H17" s="1" t="s">
        <v>139</v>
      </c>
      <c r="I17" s="45" t="s">
        <v>389</v>
      </c>
      <c r="K17" s="16"/>
    </row>
    <row r="18" spans="1:14" s="5" customFormat="1" ht="18.75" customHeight="1" x14ac:dyDescent="0.25">
      <c r="A18" s="1">
        <v>14</v>
      </c>
      <c r="B18" s="118" t="s">
        <v>1562</v>
      </c>
      <c r="C18" s="126"/>
      <c r="D18" s="194" t="s">
        <v>1643</v>
      </c>
      <c r="E18" s="149" t="s">
        <v>1563</v>
      </c>
      <c r="F18" s="112" t="s">
        <v>1564</v>
      </c>
      <c r="G18" s="147">
        <v>10000000</v>
      </c>
      <c r="H18" s="1" t="s">
        <v>139</v>
      </c>
      <c r="I18" s="45" t="s">
        <v>389</v>
      </c>
      <c r="K18" s="16"/>
    </row>
    <row r="19" spans="1:14" s="5" customFormat="1" ht="18.75" customHeight="1" x14ac:dyDescent="0.25">
      <c r="A19" s="1">
        <v>15</v>
      </c>
      <c r="B19" s="118" t="s">
        <v>1565</v>
      </c>
      <c r="C19" s="126"/>
      <c r="D19" s="194" t="s">
        <v>404</v>
      </c>
      <c r="E19" s="149" t="s">
        <v>1566</v>
      </c>
      <c r="F19" s="112" t="s">
        <v>1567</v>
      </c>
      <c r="G19" s="147">
        <v>10000000</v>
      </c>
      <c r="H19" s="1" t="s">
        <v>139</v>
      </c>
      <c r="I19" s="45" t="s">
        <v>389</v>
      </c>
      <c r="K19" s="16"/>
    </row>
    <row r="20" spans="1:14" s="5" customFormat="1" ht="18.75" customHeight="1" x14ac:dyDescent="0.25">
      <c r="A20" s="1">
        <v>16</v>
      </c>
      <c r="B20" s="118" t="s">
        <v>1568</v>
      </c>
      <c r="C20" s="126"/>
      <c r="D20" s="194" t="s">
        <v>1644</v>
      </c>
      <c r="E20" s="149" t="s">
        <v>1569</v>
      </c>
      <c r="F20" s="112" t="s">
        <v>1570</v>
      </c>
      <c r="G20" s="147">
        <v>10000000</v>
      </c>
      <c r="H20" s="1" t="s">
        <v>139</v>
      </c>
      <c r="I20" s="45" t="s">
        <v>389</v>
      </c>
      <c r="K20" s="16"/>
    </row>
    <row r="21" spans="1:14" s="5" customFormat="1" ht="18.75" customHeight="1" x14ac:dyDescent="0.25">
      <c r="A21" s="1">
        <v>17</v>
      </c>
      <c r="B21" s="118" t="s">
        <v>1571</v>
      </c>
      <c r="C21" s="126"/>
      <c r="D21" s="194" t="s">
        <v>402</v>
      </c>
      <c r="E21" s="149" t="s">
        <v>1572</v>
      </c>
      <c r="F21" s="112" t="s">
        <v>1573</v>
      </c>
      <c r="G21" s="147">
        <v>11000000</v>
      </c>
      <c r="H21" s="1" t="s">
        <v>139</v>
      </c>
      <c r="I21" s="45" t="s">
        <v>389</v>
      </c>
      <c r="K21" s="16"/>
      <c r="N21" s="5">
        <f>FMIPA_73!I87</f>
        <v>0</v>
      </c>
    </row>
    <row r="22" spans="1:14" s="5" customFormat="1" ht="18.75" customHeight="1" x14ac:dyDescent="0.25">
      <c r="A22" s="1">
        <v>18</v>
      </c>
      <c r="B22" s="118" t="s">
        <v>400</v>
      </c>
      <c r="C22" s="126"/>
      <c r="D22" s="194" t="s">
        <v>401</v>
      </c>
      <c r="E22" s="149" t="s">
        <v>1574</v>
      </c>
      <c r="F22" s="112" t="s">
        <v>1575</v>
      </c>
      <c r="G22" s="147">
        <v>11000000</v>
      </c>
      <c r="H22" s="1" t="s">
        <v>139</v>
      </c>
      <c r="I22" s="45" t="s">
        <v>389</v>
      </c>
      <c r="K22" s="16"/>
    </row>
    <row r="23" spans="1:14" s="5" customFormat="1" ht="18.75" customHeight="1" x14ac:dyDescent="0.25">
      <c r="A23" s="1">
        <v>19</v>
      </c>
      <c r="B23" s="118" t="s">
        <v>1576</v>
      </c>
      <c r="C23" s="126"/>
      <c r="D23" s="194" t="s">
        <v>1645</v>
      </c>
      <c r="E23" s="149" t="s">
        <v>1577</v>
      </c>
      <c r="F23" s="112" t="s">
        <v>1578</v>
      </c>
      <c r="G23" s="147">
        <v>11000000</v>
      </c>
      <c r="H23" s="1" t="s">
        <v>139</v>
      </c>
      <c r="I23" s="45" t="s">
        <v>389</v>
      </c>
      <c r="K23" s="16"/>
    </row>
    <row r="24" spans="1:14" s="5" customFormat="1" ht="18.75" customHeight="1" x14ac:dyDescent="0.25">
      <c r="A24" s="1">
        <v>20</v>
      </c>
      <c r="B24" s="118" t="s">
        <v>1579</v>
      </c>
      <c r="C24" s="126"/>
      <c r="D24" s="194" t="s">
        <v>378</v>
      </c>
      <c r="E24" s="149" t="s">
        <v>1580</v>
      </c>
      <c r="F24" s="112" t="s">
        <v>1581</v>
      </c>
      <c r="G24" s="147">
        <v>11000000</v>
      </c>
      <c r="H24" s="1" t="s">
        <v>139</v>
      </c>
      <c r="I24" s="45" t="s">
        <v>389</v>
      </c>
      <c r="K24" s="16"/>
    </row>
    <row r="25" spans="1:14" s="5" customFormat="1" ht="18.75" customHeight="1" x14ac:dyDescent="0.25">
      <c r="A25" s="1">
        <v>21</v>
      </c>
      <c r="B25" s="118" t="s">
        <v>1582</v>
      </c>
      <c r="C25" s="126"/>
      <c r="D25" s="196" t="s">
        <v>1646</v>
      </c>
      <c r="E25" s="149" t="s">
        <v>1583</v>
      </c>
      <c r="F25" s="112" t="s">
        <v>1584</v>
      </c>
      <c r="G25" s="147">
        <v>10600000</v>
      </c>
      <c r="H25" s="1" t="s">
        <v>139</v>
      </c>
      <c r="I25" s="45" t="s">
        <v>389</v>
      </c>
      <c r="K25" s="16"/>
    </row>
    <row r="26" spans="1:14" s="5" customFormat="1" ht="18.75" customHeight="1" x14ac:dyDescent="0.25">
      <c r="A26" s="1">
        <v>22</v>
      </c>
      <c r="B26" s="118" t="s">
        <v>1585</v>
      </c>
      <c r="C26" s="126"/>
      <c r="D26" s="194" t="s">
        <v>378</v>
      </c>
      <c r="E26" s="149" t="s">
        <v>1586</v>
      </c>
      <c r="F26" s="112" t="s">
        <v>1587</v>
      </c>
      <c r="G26" s="147">
        <v>13800000</v>
      </c>
      <c r="H26" s="1" t="s">
        <v>139</v>
      </c>
      <c r="I26" s="45" t="s">
        <v>389</v>
      </c>
      <c r="K26" s="16"/>
    </row>
    <row r="27" spans="1:14" s="5" customFormat="1" ht="18.75" customHeight="1" x14ac:dyDescent="0.25">
      <c r="A27" s="1">
        <v>23</v>
      </c>
      <c r="B27" s="118" t="s">
        <v>1588</v>
      </c>
      <c r="C27" s="126"/>
      <c r="D27" s="194" t="s">
        <v>1647</v>
      </c>
      <c r="E27" s="149" t="s">
        <v>1589</v>
      </c>
      <c r="F27" s="112" t="s">
        <v>1590</v>
      </c>
      <c r="G27" s="147">
        <v>12000000</v>
      </c>
      <c r="H27" s="1" t="s">
        <v>139</v>
      </c>
      <c r="I27" s="45" t="s">
        <v>389</v>
      </c>
      <c r="K27" s="16"/>
    </row>
    <row r="28" spans="1:14" s="5" customFormat="1" ht="18.75" customHeight="1" x14ac:dyDescent="0.25">
      <c r="A28" s="1">
        <v>24</v>
      </c>
      <c r="B28" s="118" t="s">
        <v>1591</v>
      </c>
      <c r="C28" s="126"/>
      <c r="D28" s="194" t="s">
        <v>1648</v>
      </c>
      <c r="E28" s="149" t="s">
        <v>1592</v>
      </c>
      <c r="F28" s="112" t="s">
        <v>1593</v>
      </c>
      <c r="G28" s="147">
        <v>13000000</v>
      </c>
      <c r="H28" s="1" t="s">
        <v>139</v>
      </c>
      <c r="I28" s="45" t="s">
        <v>389</v>
      </c>
      <c r="K28" s="16"/>
    </row>
    <row r="29" spans="1:14" s="5" customFormat="1" ht="18.75" customHeight="1" x14ac:dyDescent="0.25">
      <c r="A29" s="1">
        <v>25</v>
      </c>
      <c r="B29" s="118" t="s">
        <v>1594</v>
      </c>
      <c r="C29" s="126"/>
      <c r="D29" s="194" t="s">
        <v>397</v>
      </c>
      <c r="E29" s="149" t="s">
        <v>1595</v>
      </c>
      <c r="F29" s="112" t="s">
        <v>1596</v>
      </c>
      <c r="G29" s="147">
        <v>10000000</v>
      </c>
      <c r="H29" s="1" t="s">
        <v>139</v>
      </c>
      <c r="I29" s="45" t="s">
        <v>389</v>
      </c>
      <c r="K29" s="16"/>
    </row>
    <row r="30" spans="1:14" s="5" customFormat="1" ht="18.75" customHeight="1" x14ac:dyDescent="0.25">
      <c r="A30" s="1">
        <v>26</v>
      </c>
      <c r="B30" s="118" t="s">
        <v>1597</v>
      </c>
      <c r="C30" s="126"/>
      <c r="D30" s="194" t="s">
        <v>1649</v>
      </c>
      <c r="E30" s="149" t="s">
        <v>1598</v>
      </c>
      <c r="F30" s="112" t="s">
        <v>1599</v>
      </c>
      <c r="G30" s="147">
        <v>10000000</v>
      </c>
      <c r="H30" s="1" t="s">
        <v>139</v>
      </c>
      <c r="I30" s="45" t="s">
        <v>389</v>
      </c>
      <c r="K30" s="16"/>
    </row>
    <row r="31" spans="1:14" s="5" customFormat="1" ht="18.75" customHeight="1" x14ac:dyDescent="0.25">
      <c r="A31" s="1">
        <v>27</v>
      </c>
      <c r="B31" s="118" t="s">
        <v>1600</v>
      </c>
      <c r="C31" s="126"/>
      <c r="D31" s="194" t="s">
        <v>1650</v>
      </c>
      <c r="E31" s="149" t="s">
        <v>1601</v>
      </c>
      <c r="F31" s="112" t="s">
        <v>1602</v>
      </c>
      <c r="G31" s="147">
        <v>10000000</v>
      </c>
      <c r="H31" s="1" t="s">
        <v>139</v>
      </c>
      <c r="I31" s="45" t="s">
        <v>389</v>
      </c>
      <c r="K31" s="16"/>
    </row>
    <row r="32" spans="1:14" s="5" customFormat="1" ht="18.75" customHeight="1" x14ac:dyDescent="0.25">
      <c r="A32" s="1">
        <v>28</v>
      </c>
      <c r="B32" s="118" t="s">
        <v>1603</v>
      </c>
      <c r="C32" s="126"/>
      <c r="D32" s="194" t="s">
        <v>1651</v>
      </c>
      <c r="E32" s="149" t="s">
        <v>1604</v>
      </c>
      <c r="F32" s="112" t="s">
        <v>1605</v>
      </c>
      <c r="G32" s="147">
        <v>10000000</v>
      </c>
      <c r="H32" s="1" t="s">
        <v>139</v>
      </c>
      <c r="I32" s="45" t="s">
        <v>389</v>
      </c>
      <c r="K32" s="16"/>
    </row>
    <row r="33" spans="1:11" s="5" customFormat="1" ht="18.75" customHeight="1" x14ac:dyDescent="0.25">
      <c r="A33" s="1">
        <v>29</v>
      </c>
      <c r="B33" s="118" t="s">
        <v>1606</v>
      </c>
      <c r="C33" s="126"/>
      <c r="D33" s="194" t="s">
        <v>379</v>
      </c>
      <c r="E33" s="149" t="s">
        <v>1607</v>
      </c>
      <c r="F33" s="112" t="s">
        <v>1608</v>
      </c>
      <c r="G33" s="147">
        <v>13800000</v>
      </c>
      <c r="H33" s="1" t="s">
        <v>139</v>
      </c>
      <c r="I33" s="45" t="s">
        <v>389</v>
      </c>
      <c r="K33" s="16"/>
    </row>
    <row r="34" spans="1:11" s="5" customFormat="1" ht="18.75" customHeight="1" x14ac:dyDescent="0.25">
      <c r="A34" s="1">
        <v>30</v>
      </c>
      <c r="B34" s="118" t="s">
        <v>1609</v>
      </c>
      <c r="C34" s="126"/>
      <c r="D34" s="194" t="s">
        <v>99</v>
      </c>
      <c r="E34" s="149" t="s">
        <v>1610</v>
      </c>
      <c r="F34" s="112" t="s">
        <v>1611</v>
      </c>
      <c r="G34" s="147">
        <v>10000000</v>
      </c>
      <c r="H34" s="1" t="s">
        <v>139</v>
      </c>
      <c r="I34" s="45" t="s">
        <v>389</v>
      </c>
      <c r="K34" s="16"/>
    </row>
    <row r="35" spans="1:11" s="5" customFormat="1" ht="18.75" customHeight="1" x14ac:dyDescent="0.25">
      <c r="A35" s="1">
        <v>31</v>
      </c>
      <c r="B35" s="118" t="s">
        <v>1612</v>
      </c>
      <c r="C35" s="126"/>
      <c r="D35" s="194" t="s">
        <v>1652</v>
      </c>
      <c r="E35" s="149" t="s">
        <v>1613</v>
      </c>
      <c r="F35" s="112" t="s">
        <v>1614</v>
      </c>
      <c r="G35" s="147">
        <v>10000000</v>
      </c>
      <c r="H35" s="1" t="s">
        <v>139</v>
      </c>
      <c r="I35" s="45" t="s">
        <v>389</v>
      </c>
      <c r="K35" s="16"/>
    </row>
    <row r="36" spans="1:11" s="5" customFormat="1" ht="18.75" customHeight="1" x14ac:dyDescent="0.25">
      <c r="A36" s="1">
        <v>32</v>
      </c>
      <c r="B36" s="118" t="s">
        <v>1615</v>
      </c>
      <c r="C36" s="126"/>
      <c r="D36" s="194" t="s">
        <v>1653</v>
      </c>
      <c r="E36" s="149" t="s">
        <v>1616</v>
      </c>
      <c r="F36" s="112" t="s">
        <v>1617</v>
      </c>
      <c r="G36" s="147">
        <v>10000000</v>
      </c>
      <c r="H36" s="1" t="s">
        <v>139</v>
      </c>
      <c r="I36" s="45" t="s">
        <v>389</v>
      </c>
      <c r="K36" s="16"/>
    </row>
    <row r="37" spans="1:11" s="5" customFormat="1" ht="18.75" customHeight="1" x14ac:dyDescent="0.25">
      <c r="A37" s="1">
        <v>33</v>
      </c>
      <c r="B37" s="118" t="s">
        <v>1618</v>
      </c>
      <c r="C37" s="126"/>
      <c r="D37" s="194" t="s">
        <v>71</v>
      </c>
      <c r="E37" s="149" t="s">
        <v>1619</v>
      </c>
      <c r="F37" s="112" t="s">
        <v>1620</v>
      </c>
      <c r="G37" s="147">
        <v>10000000</v>
      </c>
      <c r="H37" s="1" t="s">
        <v>139</v>
      </c>
      <c r="I37" s="45" t="s">
        <v>389</v>
      </c>
      <c r="K37" s="16"/>
    </row>
    <row r="38" spans="1:11" s="5" customFormat="1" ht="18.75" customHeight="1" x14ac:dyDescent="0.25">
      <c r="A38" s="1">
        <v>34</v>
      </c>
      <c r="B38" s="118" t="s">
        <v>380</v>
      </c>
      <c r="C38" s="126"/>
      <c r="D38" s="194" t="s">
        <v>381</v>
      </c>
      <c r="E38" s="149" t="s">
        <v>1621</v>
      </c>
      <c r="F38" s="112" t="s">
        <v>1622</v>
      </c>
      <c r="G38" s="147">
        <v>13800000</v>
      </c>
      <c r="H38" s="1" t="s">
        <v>139</v>
      </c>
      <c r="I38" s="45" t="s">
        <v>389</v>
      </c>
      <c r="K38" s="16"/>
    </row>
    <row r="39" spans="1:11" s="5" customFormat="1" ht="18.75" customHeight="1" x14ac:dyDescent="0.25">
      <c r="A39" s="1">
        <v>35</v>
      </c>
      <c r="B39" s="118" t="s">
        <v>1623</v>
      </c>
      <c r="C39" s="126"/>
      <c r="D39" s="194" t="s">
        <v>1654</v>
      </c>
      <c r="E39" s="149" t="s">
        <v>1624</v>
      </c>
      <c r="F39" s="112" t="s">
        <v>1625</v>
      </c>
      <c r="G39" s="147">
        <v>10800000</v>
      </c>
      <c r="H39" s="1" t="s">
        <v>139</v>
      </c>
      <c r="I39" s="45" t="s">
        <v>389</v>
      </c>
      <c r="K39" s="16"/>
    </row>
    <row r="40" spans="1:11" s="5" customFormat="1" ht="18.75" customHeight="1" x14ac:dyDescent="0.25">
      <c r="A40" s="1">
        <v>36</v>
      </c>
      <c r="B40" s="118" t="s">
        <v>1626</v>
      </c>
      <c r="C40" s="126"/>
      <c r="D40" s="194" t="s">
        <v>1655</v>
      </c>
      <c r="E40" s="149" t="s">
        <v>1627</v>
      </c>
      <c r="F40" s="112" t="s">
        <v>1628</v>
      </c>
      <c r="G40" s="147">
        <v>10000000</v>
      </c>
      <c r="H40" s="1" t="s">
        <v>139</v>
      </c>
      <c r="I40" s="45" t="s">
        <v>389</v>
      </c>
      <c r="K40" s="16"/>
    </row>
    <row r="41" spans="1:11" s="5" customFormat="1" ht="18.75" customHeight="1" x14ac:dyDescent="0.25">
      <c r="A41" s="1">
        <v>37</v>
      </c>
      <c r="B41" s="118" t="s">
        <v>1629</v>
      </c>
      <c r="C41" s="126"/>
      <c r="D41" s="194" t="s">
        <v>1656</v>
      </c>
      <c r="E41" s="149" t="s">
        <v>1630</v>
      </c>
      <c r="F41" s="112" t="s">
        <v>1631</v>
      </c>
      <c r="G41" s="147">
        <v>10300000</v>
      </c>
      <c r="H41" s="1" t="s">
        <v>139</v>
      </c>
      <c r="I41" s="45" t="s">
        <v>389</v>
      </c>
      <c r="K41" s="16"/>
    </row>
    <row r="42" spans="1:11" s="5" customFormat="1" ht="18.75" customHeight="1" x14ac:dyDescent="0.25">
      <c r="A42" s="1">
        <v>38</v>
      </c>
      <c r="B42" s="118" t="s">
        <v>1632</v>
      </c>
      <c r="C42" s="126"/>
      <c r="D42" s="194" t="s">
        <v>1657</v>
      </c>
      <c r="E42" s="149" t="s">
        <v>1633</v>
      </c>
      <c r="F42" s="112" t="s">
        <v>1634</v>
      </c>
      <c r="G42" s="147">
        <v>10300000</v>
      </c>
      <c r="H42" s="1" t="s">
        <v>139</v>
      </c>
      <c r="I42" s="45" t="s">
        <v>389</v>
      </c>
      <c r="K42" s="16"/>
    </row>
    <row r="43" spans="1:11" s="5" customFormat="1" ht="18.75" customHeight="1" x14ac:dyDescent="0.25">
      <c r="A43" s="1">
        <v>39</v>
      </c>
      <c r="B43" s="118" t="s">
        <v>376</v>
      </c>
      <c r="C43" s="126"/>
      <c r="D43" s="194" t="s">
        <v>377</v>
      </c>
      <c r="E43" s="149" t="s">
        <v>1635</v>
      </c>
      <c r="F43" s="112" t="s">
        <v>1636</v>
      </c>
      <c r="G43" s="147">
        <v>15400000</v>
      </c>
      <c r="H43" s="1" t="s">
        <v>139</v>
      </c>
      <c r="I43" s="45" t="s">
        <v>389</v>
      </c>
      <c r="K43" s="16"/>
    </row>
    <row r="44" spans="1:11" s="5" customFormat="1" ht="18.75" customHeight="1" x14ac:dyDescent="0.25">
      <c r="A44" s="1"/>
      <c r="B44" s="73"/>
      <c r="C44" s="74"/>
      <c r="D44" s="75"/>
      <c r="E44" s="76"/>
      <c r="F44" s="73"/>
      <c r="G44" s="71"/>
      <c r="H44" s="1"/>
      <c r="I44" s="45"/>
      <c r="J44" s="80">
        <f>SUM(G5:G44)</f>
        <v>420000000</v>
      </c>
      <c r="K44" s="95">
        <v>39</v>
      </c>
    </row>
    <row r="45" spans="1:11" s="5" customFormat="1" ht="18.75" customHeight="1" x14ac:dyDescent="0.25">
      <c r="A45" s="1">
        <v>1</v>
      </c>
      <c r="B45" s="203" t="s">
        <v>870</v>
      </c>
      <c r="C45" s="197"/>
      <c r="D45" s="151" t="s">
        <v>87</v>
      </c>
      <c r="E45" s="197" t="s">
        <v>871</v>
      </c>
      <c r="F45" s="112" t="s">
        <v>872</v>
      </c>
      <c r="G45" s="119">
        <v>20500000</v>
      </c>
      <c r="H45" s="1" t="s">
        <v>139</v>
      </c>
      <c r="I45" s="45" t="s">
        <v>104</v>
      </c>
      <c r="K45" s="95"/>
    </row>
    <row r="46" spans="1:11" s="5" customFormat="1" ht="18.75" customHeight="1" x14ac:dyDescent="0.25">
      <c r="A46" s="1">
        <v>2</v>
      </c>
      <c r="B46" s="199" t="s">
        <v>880</v>
      </c>
      <c r="C46" s="118"/>
      <c r="D46" s="133" t="s">
        <v>391</v>
      </c>
      <c r="E46" s="118" t="s">
        <v>881</v>
      </c>
      <c r="F46" s="201" t="s">
        <v>882</v>
      </c>
      <c r="G46" s="202">
        <v>20087000</v>
      </c>
      <c r="H46" s="1" t="s">
        <v>139</v>
      </c>
      <c r="I46" s="45" t="s">
        <v>104</v>
      </c>
      <c r="K46" s="95"/>
    </row>
    <row r="47" spans="1:11" s="5" customFormat="1" ht="18.75" customHeight="1" x14ac:dyDescent="0.25">
      <c r="A47" s="1">
        <v>3</v>
      </c>
      <c r="B47" s="199" t="s">
        <v>883</v>
      </c>
      <c r="C47" s="118"/>
      <c r="D47" s="151" t="s">
        <v>390</v>
      </c>
      <c r="E47" s="118" t="s">
        <v>884</v>
      </c>
      <c r="F47" s="201" t="s">
        <v>885</v>
      </c>
      <c r="G47" s="202">
        <v>20000000</v>
      </c>
      <c r="H47" s="1" t="s">
        <v>139</v>
      </c>
      <c r="I47" s="45" t="s">
        <v>104</v>
      </c>
      <c r="K47" s="95"/>
    </row>
    <row r="48" spans="1:11" s="5" customFormat="1" ht="18.75" customHeight="1" x14ac:dyDescent="0.25">
      <c r="A48" s="1">
        <v>4</v>
      </c>
      <c r="B48" s="199" t="s">
        <v>886</v>
      </c>
      <c r="C48" s="118"/>
      <c r="D48" s="128" t="s">
        <v>887</v>
      </c>
      <c r="E48" s="118" t="s">
        <v>888</v>
      </c>
      <c r="F48" s="201" t="s">
        <v>889</v>
      </c>
      <c r="G48" s="202">
        <v>20250000</v>
      </c>
      <c r="H48" s="1" t="s">
        <v>139</v>
      </c>
      <c r="I48" s="45" t="s">
        <v>104</v>
      </c>
      <c r="K48" s="95"/>
    </row>
    <row r="49" spans="1:11" s="5" customFormat="1" ht="18.75" customHeight="1" x14ac:dyDescent="0.25">
      <c r="A49" s="1">
        <v>5</v>
      </c>
      <c r="B49" s="199" t="s">
        <v>900</v>
      </c>
      <c r="C49" s="118"/>
      <c r="D49" s="151" t="s">
        <v>65</v>
      </c>
      <c r="E49" s="118" t="s">
        <v>901</v>
      </c>
      <c r="F49" s="201" t="s">
        <v>902</v>
      </c>
      <c r="G49" s="202">
        <v>20700000</v>
      </c>
      <c r="H49" s="1" t="s">
        <v>139</v>
      </c>
      <c r="I49" s="45" t="s">
        <v>104</v>
      </c>
      <c r="K49" s="95"/>
    </row>
    <row r="50" spans="1:11" s="5" customFormat="1" ht="18.75" customHeight="1" x14ac:dyDescent="0.25">
      <c r="A50" s="1">
        <v>6</v>
      </c>
      <c r="B50" s="199" t="s">
        <v>906</v>
      </c>
      <c r="C50" s="118"/>
      <c r="D50" s="151" t="s">
        <v>91</v>
      </c>
      <c r="E50" s="118" t="s">
        <v>907</v>
      </c>
      <c r="F50" s="201" t="s">
        <v>908</v>
      </c>
      <c r="G50" s="202">
        <v>20000000</v>
      </c>
      <c r="H50" s="1" t="s">
        <v>139</v>
      </c>
      <c r="I50" s="45" t="s">
        <v>104</v>
      </c>
      <c r="K50" s="95"/>
    </row>
    <row r="51" spans="1:11" s="5" customFormat="1" ht="18.75" customHeight="1" x14ac:dyDescent="0.25">
      <c r="A51" s="1">
        <v>7</v>
      </c>
      <c r="B51" s="199" t="s">
        <v>928</v>
      </c>
      <c r="C51" s="118"/>
      <c r="D51" s="159" t="s">
        <v>43</v>
      </c>
      <c r="E51" s="118" t="s">
        <v>929</v>
      </c>
      <c r="F51" s="201" t="s">
        <v>930</v>
      </c>
      <c r="G51" s="202">
        <v>15000000</v>
      </c>
      <c r="H51" s="1" t="s">
        <v>139</v>
      </c>
      <c r="I51" s="45" t="s">
        <v>104</v>
      </c>
      <c r="K51" s="95"/>
    </row>
    <row r="52" spans="1:11" s="5" customFormat="1" ht="18.75" customHeight="1" x14ac:dyDescent="0.25">
      <c r="A52" s="1">
        <v>8</v>
      </c>
      <c r="B52" s="199" t="s">
        <v>392</v>
      </c>
      <c r="C52" s="118"/>
      <c r="D52" s="159" t="s">
        <v>393</v>
      </c>
      <c r="E52" s="118" t="s">
        <v>939</v>
      </c>
      <c r="F52" s="201" t="s">
        <v>940</v>
      </c>
      <c r="G52" s="202">
        <v>15080000</v>
      </c>
      <c r="H52" s="1" t="s">
        <v>139</v>
      </c>
      <c r="I52" s="45" t="s">
        <v>104</v>
      </c>
      <c r="K52" s="95"/>
    </row>
    <row r="53" spans="1:11" s="5" customFormat="1" ht="18.75" customHeight="1" x14ac:dyDescent="0.25">
      <c r="A53" s="1">
        <v>9</v>
      </c>
      <c r="B53" s="199" t="s">
        <v>941</v>
      </c>
      <c r="C53" s="118"/>
      <c r="D53" s="129" t="s">
        <v>384</v>
      </c>
      <c r="E53" s="118" t="s">
        <v>942</v>
      </c>
      <c r="F53" s="201" t="s">
        <v>943</v>
      </c>
      <c r="G53" s="202">
        <v>15000000</v>
      </c>
      <c r="H53" s="1" t="s">
        <v>139</v>
      </c>
      <c r="I53" s="45" t="s">
        <v>104</v>
      </c>
      <c r="K53" s="95"/>
    </row>
    <row r="54" spans="1:11" s="5" customFormat="1" ht="18.75" customHeight="1" x14ac:dyDescent="0.25">
      <c r="A54" s="1">
        <v>10</v>
      </c>
      <c r="B54" s="199" t="s">
        <v>944</v>
      </c>
      <c r="C54" s="118"/>
      <c r="D54" s="129" t="s">
        <v>387</v>
      </c>
      <c r="E54" s="118" t="s">
        <v>945</v>
      </c>
      <c r="F54" s="201" t="s">
        <v>946</v>
      </c>
      <c r="G54" s="202">
        <v>15500000</v>
      </c>
      <c r="H54" s="1" t="s">
        <v>139</v>
      </c>
      <c r="I54" s="45" t="s">
        <v>104</v>
      </c>
      <c r="K54" s="95"/>
    </row>
    <row r="55" spans="1:11" s="5" customFormat="1" ht="18.75" customHeight="1" x14ac:dyDescent="0.25">
      <c r="A55" s="1">
        <v>11</v>
      </c>
      <c r="B55" s="199" t="s">
        <v>960</v>
      </c>
      <c r="C55" s="118"/>
      <c r="D55" s="151" t="s">
        <v>961</v>
      </c>
      <c r="E55" s="118" t="s">
        <v>962</v>
      </c>
      <c r="F55" s="201" t="s">
        <v>963</v>
      </c>
      <c r="G55" s="202">
        <v>15000000</v>
      </c>
      <c r="H55" s="1" t="s">
        <v>139</v>
      </c>
      <c r="I55" s="45" t="s">
        <v>104</v>
      </c>
      <c r="K55" s="95"/>
    </row>
    <row r="56" spans="1:11" s="5" customFormat="1" ht="18.75" customHeight="1" x14ac:dyDescent="0.25">
      <c r="A56" s="1"/>
      <c r="B56" s="73"/>
      <c r="C56" s="74"/>
      <c r="D56" s="75"/>
      <c r="E56" s="76"/>
      <c r="F56" s="73"/>
      <c r="G56" s="71"/>
      <c r="H56" s="1"/>
      <c r="I56" s="45"/>
      <c r="J56" s="80">
        <f>SUM(G45:G56)</f>
        <v>197117000</v>
      </c>
      <c r="K56" s="95">
        <v>11</v>
      </c>
    </row>
    <row r="57" spans="1:11" s="5" customFormat="1" ht="18.75" customHeight="1" x14ac:dyDescent="0.25">
      <c r="A57" s="1">
        <v>1</v>
      </c>
      <c r="B57" s="112" t="s">
        <v>574</v>
      </c>
      <c r="C57" s="112"/>
      <c r="D57" s="130" t="s">
        <v>73</v>
      </c>
      <c r="E57" s="125" t="s">
        <v>988</v>
      </c>
      <c r="F57" s="112" t="s">
        <v>989</v>
      </c>
      <c r="G57" s="193">
        <v>35000000</v>
      </c>
      <c r="H57" s="1" t="s">
        <v>139</v>
      </c>
      <c r="I57" s="45" t="s">
        <v>105</v>
      </c>
      <c r="K57" s="95"/>
    </row>
    <row r="58" spans="1:11" s="5" customFormat="1" ht="18.75" customHeight="1" x14ac:dyDescent="0.25">
      <c r="A58" s="1">
        <v>2</v>
      </c>
      <c r="B58" s="204" t="s">
        <v>577</v>
      </c>
      <c r="C58" s="204"/>
      <c r="D58" s="129" t="s">
        <v>12</v>
      </c>
      <c r="E58" s="205" t="s">
        <v>996</v>
      </c>
      <c r="F58" s="205" t="s">
        <v>997</v>
      </c>
      <c r="G58" s="193">
        <v>37500000</v>
      </c>
      <c r="H58" s="1" t="s">
        <v>139</v>
      </c>
      <c r="I58" s="45" t="s">
        <v>105</v>
      </c>
      <c r="K58" s="95"/>
    </row>
    <row r="59" spans="1:11" s="5" customFormat="1" ht="18.75" customHeight="1" x14ac:dyDescent="0.25">
      <c r="A59" s="1">
        <v>3</v>
      </c>
      <c r="B59" s="112" t="s">
        <v>591</v>
      </c>
      <c r="C59" s="112"/>
      <c r="D59" s="129" t="s">
        <v>406</v>
      </c>
      <c r="E59" s="125" t="s">
        <v>1025</v>
      </c>
      <c r="F59" s="112" t="s">
        <v>1026</v>
      </c>
      <c r="G59" s="193">
        <v>17500000</v>
      </c>
      <c r="H59" s="1" t="s">
        <v>139</v>
      </c>
      <c r="I59" s="45" t="s">
        <v>105</v>
      </c>
      <c r="K59" s="95"/>
    </row>
    <row r="60" spans="1:11" s="5" customFormat="1" ht="18.75" customHeight="1" x14ac:dyDescent="0.25">
      <c r="A60" s="1">
        <v>4</v>
      </c>
      <c r="B60" s="112" t="s">
        <v>398</v>
      </c>
      <c r="C60" s="112"/>
      <c r="D60" s="129" t="s">
        <v>77</v>
      </c>
      <c r="E60" s="125" t="s">
        <v>399</v>
      </c>
      <c r="F60" s="112" t="s">
        <v>1031</v>
      </c>
      <c r="G60" s="193">
        <v>17500000</v>
      </c>
      <c r="H60" s="1" t="s">
        <v>139</v>
      </c>
      <c r="I60" s="45" t="s">
        <v>105</v>
      </c>
      <c r="K60" s="95"/>
    </row>
    <row r="61" spans="1:11" s="5" customFormat="1" ht="18.75" customHeight="1" x14ac:dyDescent="0.25">
      <c r="A61" s="1">
        <v>5</v>
      </c>
      <c r="B61" s="112" t="s">
        <v>595</v>
      </c>
      <c r="C61" s="112"/>
      <c r="D61" s="129" t="s">
        <v>83</v>
      </c>
      <c r="E61" s="125" t="s">
        <v>1036</v>
      </c>
      <c r="F61" s="112" t="s">
        <v>1658</v>
      </c>
      <c r="G61" s="193">
        <v>17500000</v>
      </c>
      <c r="H61" s="1" t="s">
        <v>139</v>
      </c>
      <c r="I61" s="45" t="s">
        <v>105</v>
      </c>
      <c r="K61" s="95"/>
    </row>
    <row r="62" spans="1:11" s="5" customFormat="1" ht="18.75" customHeight="1" x14ac:dyDescent="0.25">
      <c r="A62" s="1">
        <v>6</v>
      </c>
      <c r="B62" s="112" t="s">
        <v>600</v>
      </c>
      <c r="C62" s="112"/>
      <c r="D62" s="130" t="s">
        <v>42</v>
      </c>
      <c r="E62" s="125" t="s">
        <v>1046</v>
      </c>
      <c r="F62" s="112" t="s">
        <v>1047</v>
      </c>
      <c r="G62" s="193">
        <v>25000000</v>
      </c>
      <c r="H62" s="1" t="s">
        <v>139</v>
      </c>
      <c r="I62" s="45" t="s">
        <v>105</v>
      </c>
      <c r="K62" s="95"/>
    </row>
    <row r="63" spans="1:11" s="5" customFormat="1" ht="18.75" customHeight="1" x14ac:dyDescent="0.25">
      <c r="A63" s="1">
        <v>7</v>
      </c>
      <c r="B63" s="112" t="s">
        <v>603</v>
      </c>
      <c r="C63" s="112"/>
      <c r="D63" s="133" t="s">
        <v>56</v>
      </c>
      <c r="E63" s="112" t="s">
        <v>1053</v>
      </c>
      <c r="F63" s="112" t="s">
        <v>1054</v>
      </c>
      <c r="G63" s="193">
        <v>15000000</v>
      </c>
      <c r="H63" s="1" t="s">
        <v>139</v>
      </c>
      <c r="I63" s="45" t="s">
        <v>105</v>
      </c>
      <c r="K63" s="95"/>
    </row>
    <row r="64" spans="1:11" s="5" customFormat="1" ht="18.75" customHeight="1" x14ac:dyDescent="0.25">
      <c r="A64" s="1">
        <v>8</v>
      </c>
      <c r="B64" s="112" t="s">
        <v>605</v>
      </c>
      <c r="C64" s="112"/>
      <c r="D64" s="120" t="s">
        <v>604</v>
      </c>
      <c r="E64" s="131" t="s">
        <v>1055</v>
      </c>
      <c r="F64" s="131" t="s">
        <v>1056</v>
      </c>
      <c r="G64" s="206">
        <v>15000000</v>
      </c>
      <c r="H64" s="1" t="s">
        <v>139</v>
      </c>
      <c r="I64" s="45" t="s">
        <v>105</v>
      </c>
      <c r="K64" s="95"/>
    </row>
    <row r="65" spans="1:11" s="5" customFormat="1" ht="18.75" customHeight="1" x14ac:dyDescent="0.25">
      <c r="A65" s="1">
        <v>9</v>
      </c>
      <c r="B65" s="112" t="s">
        <v>631</v>
      </c>
      <c r="C65" s="112"/>
      <c r="D65" s="133" t="s">
        <v>403</v>
      </c>
      <c r="E65" s="125" t="s">
        <v>394</v>
      </c>
      <c r="F65" s="112" t="s">
        <v>1087</v>
      </c>
      <c r="G65" s="193">
        <v>25000000</v>
      </c>
      <c r="H65" s="1" t="s">
        <v>139</v>
      </c>
      <c r="I65" s="45" t="s">
        <v>105</v>
      </c>
      <c r="K65" s="95"/>
    </row>
    <row r="66" spans="1:11" s="5" customFormat="1" ht="18.75" customHeight="1" x14ac:dyDescent="0.25">
      <c r="A66" s="1">
        <v>10</v>
      </c>
      <c r="B66" s="112" t="s">
        <v>394</v>
      </c>
      <c r="C66" s="112"/>
      <c r="D66" s="133" t="s">
        <v>395</v>
      </c>
      <c r="E66" s="125" t="s">
        <v>1096</v>
      </c>
      <c r="F66" s="112" t="s">
        <v>1097</v>
      </c>
      <c r="G66" s="193">
        <v>20000000</v>
      </c>
      <c r="H66" s="1" t="s">
        <v>139</v>
      </c>
      <c r="I66" s="45" t="s">
        <v>105</v>
      </c>
      <c r="K66" s="95"/>
    </row>
    <row r="67" spans="1:11" s="5" customFormat="1" ht="18.75" customHeight="1" x14ac:dyDescent="0.25">
      <c r="A67" s="1">
        <v>11</v>
      </c>
      <c r="B67" s="112" t="s">
        <v>663</v>
      </c>
      <c r="C67" s="112"/>
      <c r="D67" s="129" t="s">
        <v>662</v>
      </c>
      <c r="E67" s="125" t="s">
        <v>1147</v>
      </c>
      <c r="F67" s="112" t="s">
        <v>1659</v>
      </c>
      <c r="G67" s="193">
        <v>20000000</v>
      </c>
      <c r="H67" s="1" t="s">
        <v>139</v>
      </c>
      <c r="I67" s="45" t="s">
        <v>105</v>
      </c>
      <c r="K67" s="95"/>
    </row>
    <row r="68" spans="1:11" s="5" customFormat="1" ht="18.75" customHeight="1" x14ac:dyDescent="0.25">
      <c r="A68" s="1">
        <v>12</v>
      </c>
      <c r="B68" s="112" t="s">
        <v>679</v>
      </c>
      <c r="C68" s="112"/>
      <c r="D68" s="133" t="s">
        <v>678</v>
      </c>
      <c r="E68" s="125" t="s">
        <v>1169</v>
      </c>
      <c r="F68" s="112" t="s">
        <v>1170</v>
      </c>
      <c r="G68" s="193">
        <v>10000000</v>
      </c>
      <c r="H68" s="1" t="s">
        <v>139</v>
      </c>
      <c r="I68" s="45" t="s">
        <v>105</v>
      </c>
      <c r="K68" s="95"/>
    </row>
    <row r="69" spans="1:11" s="5" customFormat="1" ht="18.75" customHeight="1" x14ac:dyDescent="0.25">
      <c r="A69" s="1">
        <v>13</v>
      </c>
      <c r="B69" s="112" t="s">
        <v>681</v>
      </c>
      <c r="C69" s="112"/>
      <c r="D69" s="129" t="s">
        <v>396</v>
      </c>
      <c r="E69" s="125" t="s">
        <v>1171</v>
      </c>
      <c r="F69" s="112" t="s">
        <v>1172</v>
      </c>
      <c r="G69" s="193">
        <v>17500000</v>
      </c>
      <c r="H69" s="1" t="s">
        <v>139</v>
      </c>
      <c r="I69" s="45" t="s">
        <v>105</v>
      </c>
      <c r="K69" s="95"/>
    </row>
    <row r="70" spans="1:11" s="5" customFormat="1" ht="18.75" customHeight="1" x14ac:dyDescent="0.25">
      <c r="A70" s="1"/>
      <c r="B70" s="73"/>
      <c r="C70" s="74"/>
      <c r="D70" s="75"/>
      <c r="E70" s="76"/>
      <c r="F70" s="73"/>
      <c r="G70" s="71"/>
      <c r="H70" s="1"/>
      <c r="I70" s="45"/>
      <c r="J70" s="80">
        <f>SUM(G57:G70)</f>
        <v>272500000</v>
      </c>
      <c r="K70" s="95">
        <v>13</v>
      </c>
    </row>
    <row r="71" spans="1:11" s="5" customFormat="1" ht="18.75" customHeight="1" x14ac:dyDescent="0.25">
      <c r="A71" s="1">
        <v>1</v>
      </c>
      <c r="B71" s="143" t="s">
        <v>716</v>
      </c>
      <c r="C71" s="74"/>
      <c r="D71" s="136" t="s">
        <v>99</v>
      </c>
      <c r="E71" s="76"/>
      <c r="F71" s="68" t="s">
        <v>717</v>
      </c>
      <c r="G71" s="141">
        <v>48400000</v>
      </c>
      <c r="H71" s="1" t="s">
        <v>106</v>
      </c>
      <c r="I71" s="207" t="s">
        <v>715</v>
      </c>
      <c r="K71" s="95"/>
    </row>
    <row r="72" spans="1:11" s="5" customFormat="1" ht="18.75" customHeight="1" x14ac:dyDescent="0.25">
      <c r="A72" s="1">
        <v>2</v>
      </c>
      <c r="B72" s="142" t="s">
        <v>729</v>
      </c>
      <c r="C72" s="74"/>
      <c r="D72" s="136" t="s">
        <v>728</v>
      </c>
      <c r="E72" s="76"/>
      <c r="F72" s="68" t="s">
        <v>730</v>
      </c>
      <c r="G72" s="141">
        <v>38200000</v>
      </c>
      <c r="H72" s="1" t="s">
        <v>106</v>
      </c>
      <c r="I72" s="207" t="s">
        <v>715</v>
      </c>
      <c r="K72" s="95"/>
    </row>
    <row r="73" spans="1:11" s="5" customFormat="1" ht="18.75" customHeight="1" x14ac:dyDescent="0.25">
      <c r="A73" s="1">
        <v>3</v>
      </c>
      <c r="B73" s="142" t="s">
        <v>739</v>
      </c>
      <c r="C73" s="74"/>
      <c r="D73" s="136" t="s">
        <v>738</v>
      </c>
      <c r="E73" s="76"/>
      <c r="F73" s="68" t="s">
        <v>740</v>
      </c>
      <c r="G73" s="141">
        <v>45800000</v>
      </c>
      <c r="H73" s="1" t="s">
        <v>106</v>
      </c>
      <c r="I73" s="208" t="s">
        <v>715</v>
      </c>
      <c r="K73" s="95"/>
    </row>
    <row r="74" spans="1:11" s="5" customFormat="1" ht="18.75" customHeight="1" x14ac:dyDescent="0.25">
      <c r="A74" s="1"/>
      <c r="B74" s="73"/>
      <c r="C74" s="74"/>
      <c r="D74" s="75"/>
      <c r="E74" s="76"/>
      <c r="F74" s="73"/>
      <c r="G74" s="87"/>
      <c r="H74" s="1"/>
      <c r="I74" s="45"/>
      <c r="J74" s="80">
        <f>SUM(G71:G74)</f>
        <v>132400000</v>
      </c>
      <c r="K74" s="95">
        <v>3</v>
      </c>
    </row>
    <row r="75" spans="1:11" s="5" customFormat="1" ht="18.75" customHeight="1" x14ac:dyDescent="0.25">
      <c r="A75" s="1">
        <v>71</v>
      </c>
      <c r="B75" s="143" t="s">
        <v>745</v>
      </c>
      <c r="C75" s="74"/>
      <c r="D75" s="136" t="s">
        <v>65</v>
      </c>
      <c r="E75" s="76"/>
      <c r="F75" s="68" t="s">
        <v>746</v>
      </c>
      <c r="G75" s="141">
        <v>150000000</v>
      </c>
      <c r="H75" s="1" t="s">
        <v>106</v>
      </c>
      <c r="I75" s="45" t="s">
        <v>747</v>
      </c>
      <c r="J75" s="80"/>
      <c r="K75" s="95"/>
    </row>
    <row r="76" spans="1:11" s="5" customFormat="1" ht="18.75" customHeight="1" x14ac:dyDescent="0.25">
      <c r="A76" s="1">
        <v>72</v>
      </c>
      <c r="B76" s="73"/>
      <c r="C76" s="74"/>
      <c r="D76" s="75"/>
      <c r="E76" s="76"/>
      <c r="F76" s="73"/>
      <c r="G76" s="71"/>
      <c r="H76" s="1"/>
      <c r="I76" s="45"/>
      <c r="J76" s="80">
        <f>SUM(G75:G76)</f>
        <v>150000000</v>
      </c>
      <c r="K76" s="95">
        <v>1</v>
      </c>
    </row>
    <row r="77" spans="1:11" s="5" customFormat="1" ht="18.75" customHeight="1" x14ac:dyDescent="0.25">
      <c r="A77" s="1">
        <v>73</v>
      </c>
      <c r="B77" s="143" t="s">
        <v>748</v>
      </c>
      <c r="C77" s="150"/>
      <c r="D77" s="136" t="s">
        <v>42</v>
      </c>
      <c r="E77" s="209"/>
      <c r="F77" s="210" t="s">
        <v>749</v>
      </c>
      <c r="G77" s="141">
        <v>130000000</v>
      </c>
      <c r="H77" s="1" t="s">
        <v>106</v>
      </c>
      <c r="I77" s="45" t="s">
        <v>750</v>
      </c>
      <c r="K77" s="95"/>
    </row>
    <row r="78" spans="1:11" s="5" customFormat="1" ht="18.75" customHeight="1" x14ac:dyDescent="0.25">
      <c r="A78" s="1">
        <v>74</v>
      </c>
      <c r="B78" s="69"/>
      <c r="C78" s="66"/>
      <c r="D78" s="67"/>
      <c r="E78" s="70"/>
      <c r="F78" s="69"/>
      <c r="G78" s="71"/>
      <c r="H78" s="1"/>
      <c r="I78" s="45"/>
      <c r="J78" s="93">
        <f>SUM(G77:G78)</f>
        <v>130000000</v>
      </c>
      <c r="K78" s="95">
        <v>1</v>
      </c>
    </row>
    <row r="79" spans="1:11" x14ac:dyDescent="0.25">
      <c r="K79" s="241"/>
    </row>
    <row r="80" spans="1:11" ht="22.5" customHeight="1" x14ac:dyDescent="0.25">
      <c r="A80" s="14">
        <v>1</v>
      </c>
      <c r="B80" s="104" t="s">
        <v>376</v>
      </c>
      <c r="C80" s="249"/>
      <c r="D80" s="145" t="s">
        <v>377</v>
      </c>
      <c r="E80" s="249"/>
      <c r="F80" s="103" t="s">
        <v>1894</v>
      </c>
      <c r="G80" s="250">
        <v>100000000</v>
      </c>
      <c r="H80" s="1" t="s">
        <v>139</v>
      </c>
      <c r="I80" s="45" t="s">
        <v>1878</v>
      </c>
      <c r="K80" s="241"/>
    </row>
    <row r="81" spans="1:11" x14ac:dyDescent="0.25">
      <c r="J81" s="218">
        <v>100000000</v>
      </c>
      <c r="K81" s="241">
        <v>1</v>
      </c>
    </row>
    <row r="82" spans="1:11" ht="18.75" customHeight="1" x14ac:dyDescent="0.25">
      <c r="A82" s="255">
        <v>1</v>
      </c>
      <c r="B82" s="256" t="s">
        <v>1979</v>
      </c>
      <c r="C82" s="257"/>
      <c r="D82" s="258" t="s">
        <v>1980</v>
      </c>
      <c r="E82" s="256" t="s">
        <v>1981</v>
      </c>
      <c r="F82" s="256" t="s">
        <v>1982</v>
      </c>
      <c r="G82" s="259">
        <v>10000000</v>
      </c>
      <c r="H82" s="256" t="s">
        <v>1910</v>
      </c>
      <c r="I82" s="256" t="s">
        <v>1910</v>
      </c>
      <c r="K82" s="241"/>
    </row>
    <row r="83" spans="1:11" ht="18.75" customHeight="1" x14ac:dyDescent="0.25">
      <c r="A83" s="255">
        <v>2</v>
      </c>
      <c r="B83" s="256" t="s">
        <v>1983</v>
      </c>
      <c r="C83" s="257"/>
      <c r="D83" s="258" t="s">
        <v>1984</v>
      </c>
      <c r="E83" s="256" t="s">
        <v>1985</v>
      </c>
      <c r="F83" s="256" t="s">
        <v>1986</v>
      </c>
      <c r="G83" s="259">
        <v>5000000</v>
      </c>
      <c r="H83" s="256" t="s">
        <v>1910</v>
      </c>
      <c r="I83" s="256" t="s">
        <v>1910</v>
      </c>
    </row>
    <row r="84" spans="1:11" ht="18.75" customHeight="1" x14ac:dyDescent="0.25">
      <c r="A84" s="255">
        <v>3</v>
      </c>
      <c r="B84" s="257" t="s">
        <v>1987</v>
      </c>
      <c r="C84" s="257"/>
      <c r="D84" s="258" t="s">
        <v>1988</v>
      </c>
      <c r="E84" s="256" t="s">
        <v>1989</v>
      </c>
      <c r="F84" s="256" t="s">
        <v>1990</v>
      </c>
      <c r="G84" s="260">
        <v>10000000</v>
      </c>
      <c r="H84" s="257" t="s">
        <v>1910</v>
      </c>
      <c r="I84" s="257" t="s">
        <v>1910</v>
      </c>
    </row>
    <row r="85" spans="1:11" ht="18.75" customHeight="1" x14ac:dyDescent="0.25">
      <c r="A85" s="255">
        <v>4</v>
      </c>
      <c r="B85" s="256" t="s">
        <v>1991</v>
      </c>
      <c r="C85" s="257"/>
      <c r="D85" s="258" t="s">
        <v>1992</v>
      </c>
      <c r="E85" s="256" t="s">
        <v>1993</v>
      </c>
      <c r="F85" s="256" t="s">
        <v>1994</v>
      </c>
      <c r="G85" s="259">
        <v>10000000</v>
      </c>
      <c r="H85" s="256" t="s">
        <v>1910</v>
      </c>
      <c r="I85" s="256" t="s">
        <v>1910</v>
      </c>
    </row>
    <row r="86" spans="1:11" x14ac:dyDescent="0.25">
      <c r="J86" s="272">
        <f>SUM(G82:G85)</f>
        <v>35000000</v>
      </c>
      <c r="K86" s="42">
        <v>4</v>
      </c>
    </row>
    <row r="87" spans="1:11" x14ac:dyDescent="0.25">
      <c r="G87" s="266">
        <f>SUM(G82:G85,G80,G77,G75,G71:G73,G57:G69,G45:G55,G5:G43)</f>
        <v>1437017000</v>
      </c>
      <c r="J87" s="273">
        <f>SUM(J86,J81,J78,J76,J74,J70,J56,J44)</f>
        <v>1437017000</v>
      </c>
      <c r="K87" s="241">
        <f>SUM(K44:K86)</f>
        <v>73</v>
      </c>
    </row>
  </sheetData>
  <sortState ref="A4:O61">
    <sortCondition descending="1" ref="G4:G61"/>
  </sortState>
  <mergeCells count="2">
    <mergeCell ref="A1:I1"/>
    <mergeCell ref="A2:I2"/>
  </mergeCells>
  <conditionalFormatting sqref="B58:C58">
    <cfRule type="duplicateValues" dxfId="40" priority="1"/>
  </conditionalFormatting>
  <conditionalFormatting sqref="B57:C57 B59:C69">
    <cfRule type="duplicateValues" dxfId="39" priority="2"/>
  </conditionalFormatting>
  <pageMargins left="0.70866141732283472" right="0.1" top="0.51181102362204722" bottom="0.32" header="0.31496062992125984" footer="0.31496062992125984"/>
  <pageSetup paperSize="9" scale="75" fitToHeight="2" orientation="portrait" horizontalDpi="4294967292" verticalDpi="0" copies="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35"/>
  <sheetViews>
    <sheetView topLeftCell="A4" workbookViewId="0">
      <selection activeCell="A5" sqref="A5:I33"/>
    </sheetView>
  </sheetViews>
  <sheetFormatPr defaultRowHeight="15" x14ac:dyDescent="0.25"/>
  <cols>
    <col min="1" max="1" width="5" style="25" customWidth="1"/>
    <col min="2" max="2" width="22.140625" style="9" customWidth="1"/>
    <col min="3" max="3" width="13.28515625" style="9" customWidth="1"/>
    <col min="4" max="4" width="15.140625" style="34" customWidth="1"/>
    <col min="5" max="5" width="21.7109375" style="4" customWidth="1"/>
    <col min="6" max="6" width="38.7109375" style="4" customWidth="1"/>
    <col min="7" max="7" width="16.28515625" style="10" customWidth="1"/>
    <col min="8" max="8" width="22.5703125" customWidth="1"/>
    <col min="9" max="9" width="32" customWidth="1"/>
    <col min="10" max="10" width="15" style="217" bestFit="1" customWidth="1"/>
  </cols>
  <sheetData>
    <row r="1" spans="1:11" ht="18.75" customHeight="1" x14ac:dyDescent="0.25">
      <c r="A1" s="288" t="s">
        <v>1868</v>
      </c>
      <c r="B1" s="288"/>
      <c r="C1" s="288"/>
      <c r="D1" s="288"/>
      <c r="E1" s="288"/>
      <c r="F1" s="288"/>
      <c r="G1" s="288"/>
      <c r="H1" s="288"/>
      <c r="I1" s="288"/>
    </row>
    <row r="2" spans="1:11" ht="18.75" x14ac:dyDescent="0.25">
      <c r="A2" s="288" t="s">
        <v>117</v>
      </c>
      <c r="B2" s="288"/>
      <c r="C2" s="288"/>
      <c r="D2" s="288"/>
      <c r="E2" s="288"/>
      <c r="F2" s="288"/>
      <c r="G2" s="288"/>
      <c r="H2" s="288"/>
      <c r="I2" s="288"/>
    </row>
    <row r="3" spans="1:11" x14ac:dyDescent="0.25">
      <c r="A3" s="16"/>
      <c r="B3" s="14"/>
      <c r="C3" s="19"/>
      <c r="D3" s="31"/>
      <c r="E3" s="14"/>
      <c r="F3" s="14"/>
      <c r="G3" s="20"/>
      <c r="H3" s="23"/>
      <c r="I3" s="23"/>
    </row>
    <row r="4" spans="1:11" s="4" customFormat="1" ht="24.75" customHeight="1" x14ac:dyDescent="0.25">
      <c r="A4" s="15" t="s">
        <v>3</v>
      </c>
      <c r="B4" s="15" t="s">
        <v>756</v>
      </c>
      <c r="C4" s="18" t="s">
        <v>0</v>
      </c>
      <c r="D4" s="18" t="s">
        <v>4</v>
      </c>
      <c r="E4" s="15" t="s">
        <v>1</v>
      </c>
      <c r="F4" s="15" t="s">
        <v>2</v>
      </c>
      <c r="G4" s="24" t="s">
        <v>103</v>
      </c>
      <c r="H4" s="15" t="s">
        <v>101</v>
      </c>
      <c r="I4" s="15" t="s">
        <v>107</v>
      </c>
      <c r="J4" s="218"/>
    </row>
    <row r="5" spans="1:11" s="52" customFormat="1" ht="17.25" customHeight="1" x14ac:dyDescent="0.25">
      <c r="A5" s="211">
        <v>1</v>
      </c>
      <c r="B5" s="149" t="s">
        <v>1660</v>
      </c>
      <c r="C5" s="212"/>
      <c r="D5" s="136" t="s">
        <v>70</v>
      </c>
      <c r="E5" s="149" t="s">
        <v>1661</v>
      </c>
      <c r="F5" s="112" t="s">
        <v>1662</v>
      </c>
      <c r="G5" s="146">
        <v>20000000</v>
      </c>
      <c r="H5" s="1" t="s">
        <v>139</v>
      </c>
      <c r="I5" s="45" t="s">
        <v>116</v>
      </c>
      <c r="J5" s="219"/>
    </row>
    <row r="6" spans="1:11" s="52" customFormat="1" ht="17.25" customHeight="1" x14ac:dyDescent="0.25">
      <c r="A6" s="211">
        <v>2</v>
      </c>
      <c r="B6" s="149" t="s">
        <v>1663</v>
      </c>
      <c r="C6" s="212"/>
      <c r="D6" s="136" t="s">
        <v>76</v>
      </c>
      <c r="E6" s="149" t="s">
        <v>1664</v>
      </c>
      <c r="F6" s="112" t="s">
        <v>1665</v>
      </c>
      <c r="G6" s="147">
        <v>10000000</v>
      </c>
      <c r="H6" s="1" t="s">
        <v>139</v>
      </c>
      <c r="I6" s="45" t="s">
        <v>116</v>
      </c>
      <c r="J6" s="219"/>
    </row>
    <row r="7" spans="1:11" s="52" customFormat="1" ht="17.25" customHeight="1" x14ac:dyDescent="0.25">
      <c r="A7" s="211">
        <v>3</v>
      </c>
      <c r="B7" s="149" t="s">
        <v>1666</v>
      </c>
      <c r="C7" s="212"/>
      <c r="D7" s="136" t="s">
        <v>1689</v>
      </c>
      <c r="E7" s="149" t="s">
        <v>1667</v>
      </c>
      <c r="F7" s="112" t="s">
        <v>1668</v>
      </c>
      <c r="G7" s="147">
        <v>10000000</v>
      </c>
      <c r="H7" s="1" t="s">
        <v>139</v>
      </c>
      <c r="I7" s="45" t="s">
        <v>116</v>
      </c>
      <c r="J7" s="219"/>
    </row>
    <row r="8" spans="1:11" s="52" customFormat="1" ht="17.25" customHeight="1" x14ac:dyDescent="0.25">
      <c r="A8" s="211">
        <v>4</v>
      </c>
      <c r="B8" s="149" t="s">
        <v>1669</v>
      </c>
      <c r="C8" s="212"/>
      <c r="D8" s="136" t="s">
        <v>188</v>
      </c>
      <c r="E8" s="149" t="s">
        <v>1670</v>
      </c>
      <c r="F8" s="112" t="s">
        <v>1671</v>
      </c>
      <c r="G8" s="147">
        <v>10000000</v>
      </c>
      <c r="H8" s="1" t="s">
        <v>139</v>
      </c>
      <c r="I8" s="45" t="s">
        <v>116</v>
      </c>
      <c r="J8" s="219"/>
    </row>
    <row r="9" spans="1:11" s="52" customFormat="1" ht="17.25" customHeight="1" x14ac:dyDescent="0.25">
      <c r="A9" s="211">
        <v>5</v>
      </c>
      <c r="B9" s="149" t="s">
        <v>1672</v>
      </c>
      <c r="C9" s="212"/>
      <c r="D9" s="136" t="s">
        <v>61</v>
      </c>
      <c r="E9" s="149" t="s">
        <v>1673</v>
      </c>
      <c r="F9" s="112" t="s">
        <v>1674</v>
      </c>
      <c r="G9" s="147">
        <v>10000000</v>
      </c>
      <c r="H9" s="1" t="s">
        <v>139</v>
      </c>
      <c r="I9" s="45" t="s">
        <v>116</v>
      </c>
      <c r="J9" s="219"/>
    </row>
    <row r="10" spans="1:11" s="52" customFormat="1" ht="17.25" customHeight="1" x14ac:dyDescent="0.25">
      <c r="A10" s="211">
        <v>6</v>
      </c>
      <c r="B10" s="149" t="s">
        <v>1675</v>
      </c>
      <c r="C10" s="212"/>
      <c r="D10" s="136" t="s">
        <v>1690</v>
      </c>
      <c r="E10" s="149" t="s">
        <v>1676</v>
      </c>
      <c r="F10" s="112" t="s">
        <v>1677</v>
      </c>
      <c r="G10" s="147">
        <v>10000000</v>
      </c>
      <c r="H10" s="1" t="s">
        <v>139</v>
      </c>
      <c r="I10" s="45" t="s">
        <v>116</v>
      </c>
      <c r="J10" s="219"/>
    </row>
    <row r="11" spans="1:11" s="52" customFormat="1" ht="17.25" customHeight="1" x14ac:dyDescent="0.25">
      <c r="A11" s="211">
        <v>7</v>
      </c>
      <c r="B11" s="149" t="s">
        <v>1678</v>
      </c>
      <c r="C11" s="212"/>
      <c r="D11" s="136" t="s">
        <v>72</v>
      </c>
      <c r="E11" s="149" t="s">
        <v>1679</v>
      </c>
      <c r="F11" s="112" t="s">
        <v>1680</v>
      </c>
      <c r="G11" s="190">
        <v>20000000</v>
      </c>
      <c r="H11" s="1" t="s">
        <v>139</v>
      </c>
      <c r="I11" s="45" t="s">
        <v>116</v>
      </c>
      <c r="J11" s="219"/>
    </row>
    <row r="12" spans="1:11" s="52" customFormat="1" ht="17.25" customHeight="1" x14ac:dyDescent="0.25">
      <c r="A12" s="211">
        <v>8</v>
      </c>
      <c r="B12" s="131" t="s">
        <v>1681</v>
      </c>
      <c r="C12" s="212"/>
      <c r="D12" s="136" t="s">
        <v>1691</v>
      </c>
      <c r="E12" s="149" t="s">
        <v>1682</v>
      </c>
      <c r="F12" s="112" t="s">
        <v>1683</v>
      </c>
      <c r="G12" s="147">
        <v>10000000</v>
      </c>
      <c r="H12" s="1" t="s">
        <v>139</v>
      </c>
      <c r="I12" s="45" t="s">
        <v>116</v>
      </c>
      <c r="J12" s="219"/>
    </row>
    <row r="13" spans="1:11" s="52" customFormat="1" ht="17.25" customHeight="1" x14ac:dyDescent="0.25">
      <c r="A13" s="211">
        <v>9</v>
      </c>
      <c r="B13" s="131" t="s">
        <v>1684</v>
      </c>
      <c r="C13" s="212"/>
      <c r="D13" s="136" t="s">
        <v>1692</v>
      </c>
      <c r="E13" s="131" t="s">
        <v>222</v>
      </c>
      <c r="F13" s="112" t="s">
        <v>1685</v>
      </c>
      <c r="G13" s="147">
        <v>10000000</v>
      </c>
      <c r="H13" s="1" t="s">
        <v>139</v>
      </c>
      <c r="I13" s="45" t="s">
        <v>116</v>
      </c>
      <c r="J13" s="219"/>
    </row>
    <row r="14" spans="1:11" s="52" customFormat="1" ht="17.25" customHeight="1" x14ac:dyDescent="0.25">
      <c r="A14" s="211">
        <v>10</v>
      </c>
      <c r="B14" s="118" t="s">
        <v>1686</v>
      </c>
      <c r="C14" s="212"/>
      <c r="D14" s="136" t="s">
        <v>1693</v>
      </c>
      <c r="E14" s="149" t="s">
        <v>1687</v>
      </c>
      <c r="F14" s="112" t="s">
        <v>1688</v>
      </c>
      <c r="G14" s="147">
        <v>10000000</v>
      </c>
      <c r="H14" s="1" t="s">
        <v>139</v>
      </c>
      <c r="I14" s="45" t="s">
        <v>116</v>
      </c>
      <c r="J14" s="219"/>
    </row>
    <row r="15" spans="1:11" s="52" customFormat="1" ht="17.25" customHeight="1" x14ac:dyDescent="0.25">
      <c r="A15" s="211"/>
      <c r="B15" s="65"/>
      <c r="C15" s="66"/>
      <c r="D15" s="67"/>
      <c r="E15" s="70"/>
      <c r="F15" s="69"/>
      <c r="G15" s="71"/>
      <c r="H15" s="1"/>
      <c r="I15" s="45"/>
      <c r="J15" s="219">
        <f>SUM(G5:G14)</f>
        <v>120000000</v>
      </c>
      <c r="K15" s="25">
        <v>10</v>
      </c>
    </row>
    <row r="16" spans="1:11" s="52" customFormat="1" ht="17.25" customHeight="1" x14ac:dyDescent="0.25">
      <c r="A16" s="211">
        <v>1</v>
      </c>
      <c r="B16" s="213" t="s">
        <v>890</v>
      </c>
      <c r="C16" s="200"/>
      <c r="D16" s="151" t="s">
        <v>51</v>
      </c>
      <c r="E16" s="118" t="s">
        <v>891</v>
      </c>
      <c r="F16" s="214" t="s">
        <v>892</v>
      </c>
      <c r="G16" s="215">
        <v>20000000</v>
      </c>
      <c r="H16" s="198" t="s">
        <v>127</v>
      </c>
      <c r="I16" s="45" t="s">
        <v>104</v>
      </c>
      <c r="J16" s="219"/>
      <c r="K16" s="25"/>
    </row>
    <row r="17" spans="1:11" s="52" customFormat="1" ht="17.25" customHeight="1" x14ac:dyDescent="0.25">
      <c r="A17" s="211"/>
      <c r="B17" s="59"/>
      <c r="C17" s="63"/>
      <c r="D17" s="63"/>
      <c r="E17" s="63"/>
      <c r="F17" s="64"/>
      <c r="G17" s="55"/>
      <c r="H17" s="1"/>
      <c r="I17" s="6"/>
      <c r="J17" s="219">
        <f>SUM(G16:G17)</f>
        <v>20000000</v>
      </c>
      <c r="K17" s="25">
        <v>1</v>
      </c>
    </row>
    <row r="18" spans="1:11" s="52" customFormat="1" ht="17.25" customHeight="1" x14ac:dyDescent="0.25">
      <c r="A18" s="211"/>
      <c r="B18" s="60"/>
      <c r="C18" s="61"/>
      <c r="D18" s="57"/>
      <c r="E18" s="56"/>
      <c r="F18" s="62"/>
      <c r="G18" s="55"/>
      <c r="H18" s="1"/>
      <c r="I18" s="6"/>
      <c r="J18" s="219"/>
      <c r="K18" s="25"/>
    </row>
    <row r="19" spans="1:11" s="52" customFormat="1" ht="17.25" customHeight="1" x14ac:dyDescent="0.25">
      <c r="A19" s="211">
        <v>1</v>
      </c>
      <c r="B19" s="197" t="s">
        <v>573</v>
      </c>
      <c r="C19" s="197"/>
      <c r="D19" s="129" t="s">
        <v>49</v>
      </c>
      <c r="E19" s="205" t="s">
        <v>180</v>
      </c>
      <c r="F19" s="205" t="s">
        <v>987</v>
      </c>
      <c r="G19" s="216">
        <v>50500000</v>
      </c>
      <c r="H19" s="211" t="s">
        <v>127</v>
      </c>
      <c r="I19" s="45" t="s">
        <v>105</v>
      </c>
      <c r="J19" s="219"/>
      <c r="K19" s="25"/>
    </row>
    <row r="20" spans="1:11" s="52" customFormat="1" ht="17.25" customHeight="1" x14ac:dyDescent="0.25">
      <c r="A20" s="211">
        <v>2</v>
      </c>
      <c r="B20" s="204" t="s">
        <v>220</v>
      </c>
      <c r="C20" s="204"/>
      <c r="D20" s="129" t="s">
        <v>74</v>
      </c>
      <c r="E20" s="205" t="s">
        <v>990</v>
      </c>
      <c r="F20" s="205" t="s">
        <v>991</v>
      </c>
      <c r="G20" s="193">
        <v>35000000</v>
      </c>
      <c r="H20" s="211" t="s">
        <v>127</v>
      </c>
      <c r="I20" s="45" t="s">
        <v>105</v>
      </c>
      <c r="J20" s="219"/>
      <c r="K20" s="25"/>
    </row>
    <row r="21" spans="1:11" s="52" customFormat="1" ht="17.25" customHeight="1" x14ac:dyDescent="0.25">
      <c r="A21" s="211">
        <v>3</v>
      </c>
      <c r="B21" s="112" t="s">
        <v>582</v>
      </c>
      <c r="C21" s="112"/>
      <c r="D21" s="129" t="s">
        <v>581</v>
      </c>
      <c r="E21" s="125" t="s">
        <v>1005</v>
      </c>
      <c r="F21" s="112" t="s">
        <v>1006</v>
      </c>
      <c r="G21" s="193">
        <v>37500000</v>
      </c>
      <c r="H21" s="211" t="s">
        <v>127</v>
      </c>
      <c r="I21" s="45" t="s">
        <v>105</v>
      </c>
      <c r="J21" s="219"/>
      <c r="K21" s="25"/>
    </row>
    <row r="22" spans="1:11" s="52" customFormat="1" ht="17.25" customHeight="1" x14ac:dyDescent="0.25">
      <c r="A22" s="211">
        <v>4</v>
      </c>
      <c r="B22" s="112" t="s">
        <v>596</v>
      </c>
      <c r="C22" s="112"/>
      <c r="D22" s="129" t="s">
        <v>48</v>
      </c>
      <c r="E22" s="125" t="s">
        <v>1037</v>
      </c>
      <c r="F22" s="112" t="s">
        <v>1038</v>
      </c>
      <c r="G22" s="193">
        <v>15000000</v>
      </c>
      <c r="H22" s="211" t="s">
        <v>127</v>
      </c>
      <c r="I22" s="45" t="s">
        <v>105</v>
      </c>
      <c r="J22" s="219"/>
      <c r="K22" s="25"/>
    </row>
    <row r="23" spans="1:11" s="52" customFormat="1" ht="17.25" customHeight="1" x14ac:dyDescent="0.25">
      <c r="A23" s="211">
        <v>5</v>
      </c>
      <c r="B23" s="112" t="s">
        <v>601</v>
      </c>
      <c r="C23" s="112"/>
      <c r="D23" s="129" t="s">
        <v>50</v>
      </c>
      <c r="E23" s="125" t="s">
        <v>1048</v>
      </c>
      <c r="F23" s="112" t="s">
        <v>1049</v>
      </c>
      <c r="G23" s="193">
        <v>30000000</v>
      </c>
      <c r="H23" s="211" t="s">
        <v>127</v>
      </c>
      <c r="I23" s="45" t="s">
        <v>105</v>
      </c>
      <c r="J23" s="219"/>
      <c r="K23" s="25"/>
    </row>
    <row r="24" spans="1:11" s="52" customFormat="1" ht="17.25" customHeight="1" x14ac:dyDescent="0.25">
      <c r="A24" s="211">
        <v>6</v>
      </c>
      <c r="B24" s="112" t="s">
        <v>221</v>
      </c>
      <c r="C24" s="112"/>
      <c r="D24" s="129" t="s">
        <v>84</v>
      </c>
      <c r="E24" s="125" t="s">
        <v>1148</v>
      </c>
      <c r="F24" s="112" t="s">
        <v>1149</v>
      </c>
      <c r="G24" s="193">
        <v>20000000</v>
      </c>
      <c r="H24" s="211" t="s">
        <v>127</v>
      </c>
      <c r="I24" s="45" t="s">
        <v>105</v>
      </c>
      <c r="J24" s="219"/>
      <c r="K24" s="25"/>
    </row>
    <row r="25" spans="1:11" s="52" customFormat="1" ht="17.25" customHeight="1" x14ac:dyDescent="0.25">
      <c r="A25" s="211"/>
      <c r="B25" s="56"/>
      <c r="C25" s="57"/>
      <c r="D25" s="57"/>
      <c r="E25" s="58"/>
      <c r="F25" s="59"/>
      <c r="G25" s="55"/>
      <c r="H25" s="1"/>
      <c r="I25" s="6"/>
      <c r="J25" s="219">
        <f>SUM(G19:G24)</f>
        <v>188000000</v>
      </c>
      <c r="K25" s="25">
        <v>6</v>
      </c>
    </row>
    <row r="26" spans="1:11" s="52" customFormat="1" ht="17.25" customHeight="1" x14ac:dyDescent="0.25">
      <c r="A26" s="211">
        <v>1</v>
      </c>
      <c r="B26" s="103" t="s">
        <v>1897</v>
      </c>
      <c r="C26" s="249"/>
      <c r="D26" s="251" t="s">
        <v>1898</v>
      </c>
      <c r="E26" s="249"/>
      <c r="F26" s="102" t="s">
        <v>1899</v>
      </c>
      <c r="G26" s="250">
        <v>100000000</v>
      </c>
      <c r="H26" s="1" t="s">
        <v>139</v>
      </c>
      <c r="I26" s="45" t="s">
        <v>1878</v>
      </c>
      <c r="J26" s="219"/>
      <c r="K26" s="240"/>
    </row>
    <row r="27" spans="1:11" s="52" customFormat="1" ht="17.25" customHeight="1" x14ac:dyDescent="0.25">
      <c r="A27" s="211">
        <v>2</v>
      </c>
      <c r="B27" s="144" t="s">
        <v>220</v>
      </c>
      <c r="C27" s="249"/>
      <c r="D27" s="129" t="s">
        <v>74</v>
      </c>
      <c r="E27" s="249"/>
      <c r="F27" s="102" t="s">
        <v>1900</v>
      </c>
      <c r="G27" s="250">
        <v>100000000</v>
      </c>
      <c r="H27" s="1" t="s">
        <v>139</v>
      </c>
      <c r="I27" s="45" t="s">
        <v>1878</v>
      </c>
      <c r="J27" s="219"/>
      <c r="K27" s="25"/>
    </row>
    <row r="28" spans="1:11" x14ac:dyDescent="0.25">
      <c r="J28" s="217">
        <v>200000000</v>
      </c>
      <c r="K28" s="25">
        <v>2</v>
      </c>
    </row>
    <row r="29" spans="1:11" x14ac:dyDescent="0.25">
      <c r="H29" s="11"/>
      <c r="I29" s="77"/>
      <c r="K29" s="25"/>
    </row>
    <row r="30" spans="1:11" ht="17.25" customHeight="1" x14ac:dyDescent="0.25">
      <c r="A30" s="255">
        <v>1</v>
      </c>
      <c r="B30" s="256" t="s">
        <v>1925</v>
      </c>
      <c r="C30" s="257"/>
      <c r="D30" s="258" t="s">
        <v>1926</v>
      </c>
      <c r="E30" s="256" t="s">
        <v>1927</v>
      </c>
      <c r="F30" s="256" t="s">
        <v>1928</v>
      </c>
      <c r="G30" s="259">
        <v>10000000</v>
      </c>
      <c r="H30" s="256" t="s">
        <v>1910</v>
      </c>
      <c r="I30" s="256" t="s">
        <v>1910</v>
      </c>
    </row>
    <row r="31" spans="1:11" ht="17.25" customHeight="1" x14ac:dyDescent="0.25">
      <c r="A31" s="255">
        <v>2</v>
      </c>
      <c r="B31" s="256" t="s">
        <v>1929</v>
      </c>
      <c r="C31" s="257"/>
      <c r="D31" s="258" t="s">
        <v>1930</v>
      </c>
      <c r="E31" s="256" t="s">
        <v>1931</v>
      </c>
      <c r="F31" s="256" t="s">
        <v>1932</v>
      </c>
      <c r="G31" s="259">
        <v>10172000</v>
      </c>
      <c r="H31" s="256" t="s">
        <v>1910</v>
      </c>
      <c r="I31" s="256" t="s">
        <v>1910</v>
      </c>
    </row>
    <row r="32" spans="1:11" ht="17.25" customHeight="1" x14ac:dyDescent="0.25">
      <c r="A32" s="255">
        <v>3</v>
      </c>
      <c r="B32" s="256" t="s">
        <v>1933</v>
      </c>
      <c r="C32" s="257"/>
      <c r="D32" s="258" t="s">
        <v>1934</v>
      </c>
      <c r="E32" s="256" t="s">
        <v>1935</v>
      </c>
      <c r="F32" s="256" t="s">
        <v>1936</v>
      </c>
      <c r="G32" s="260">
        <v>12000000</v>
      </c>
      <c r="H32" s="257" t="s">
        <v>1910</v>
      </c>
      <c r="I32" s="257" t="s">
        <v>1910</v>
      </c>
    </row>
    <row r="33" spans="1:11" ht="17.25" customHeight="1" x14ac:dyDescent="0.25">
      <c r="A33" s="255">
        <v>4</v>
      </c>
      <c r="B33" s="256" t="s">
        <v>1931</v>
      </c>
      <c r="C33" s="257"/>
      <c r="D33" s="258" t="s">
        <v>1937</v>
      </c>
      <c r="E33" s="256" t="s">
        <v>1938</v>
      </c>
      <c r="F33" s="256" t="s">
        <v>1939</v>
      </c>
      <c r="G33" s="259">
        <v>10660000</v>
      </c>
      <c r="H33" s="256" t="s">
        <v>1910</v>
      </c>
      <c r="I33" s="256" t="s">
        <v>1910</v>
      </c>
    </row>
    <row r="34" spans="1:11" x14ac:dyDescent="0.25">
      <c r="J34" s="217">
        <f>SUM(G30:G33)</f>
        <v>42832000</v>
      </c>
      <c r="K34">
        <v>4</v>
      </c>
    </row>
    <row r="35" spans="1:11" x14ac:dyDescent="0.25">
      <c r="G35" s="268">
        <f>SUM(G30:G33,G26:G27,G20:G24,G19,G16,G5:G14)</f>
        <v>570832000</v>
      </c>
      <c r="J35" s="269">
        <f>SUM(J34,J28,J25,J17,J15)</f>
        <v>570832000</v>
      </c>
      <c r="K35" s="270">
        <f>SUM(K34,K28,K25,K17,K15)</f>
        <v>23</v>
      </c>
    </row>
  </sheetData>
  <sortState ref="A4:N19">
    <sortCondition descending="1" ref="G4:G19"/>
  </sortState>
  <mergeCells count="2">
    <mergeCell ref="A1:I1"/>
    <mergeCell ref="A2:I2"/>
  </mergeCells>
  <conditionalFormatting sqref="B19:C24">
    <cfRule type="duplicateValues" dxfId="38" priority="2"/>
  </conditionalFormatting>
  <conditionalFormatting sqref="B26">
    <cfRule type="duplicateValues" dxfId="37" priority="1"/>
  </conditionalFormatting>
  <pageMargins left="0.56999999999999995" right="0.23" top="0.74803149606299213" bottom="0.74803149606299213" header="0.31496062992125984" footer="0.31496062992125984"/>
  <pageSetup paperSize="9" scale="75" orientation="portrait" horizontalDpi="4294967292" verticalDpi="0" copies="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46"/>
  <sheetViews>
    <sheetView topLeftCell="A124" zoomScale="80" zoomScaleNormal="80" workbookViewId="0">
      <selection activeCell="H148" sqref="H148"/>
    </sheetView>
  </sheetViews>
  <sheetFormatPr defaultRowHeight="15" x14ac:dyDescent="0.25"/>
  <cols>
    <col min="1" max="1" width="5.7109375" style="5" customWidth="1"/>
    <col min="2" max="2" width="40.28515625" style="5" customWidth="1"/>
    <col min="3" max="3" width="13.7109375" style="26" customWidth="1"/>
    <col min="4" max="4" width="21.5703125" style="31" customWidth="1"/>
    <col min="5" max="5" width="17.42578125" style="5" customWidth="1"/>
    <col min="6" max="6" width="49.28515625" style="14" customWidth="1"/>
    <col min="7" max="7" width="18.7109375" style="53" customWidth="1"/>
    <col min="8" max="8" width="23.5703125" style="16" customWidth="1"/>
    <col min="9" max="9" width="48.5703125" style="5" customWidth="1"/>
    <col min="10" max="10" width="16" style="93" bestFit="1" customWidth="1"/>
    <col min="11" max="11" width="5.85546875" style="16" customWidth="1"/>
    <col min="12" max="16384" width="9.140625" style="5"/>
  </cols>
  <sheetData>
    <row r="1" spans="1:10" ht="18.75" customHeight="1" x14ac:dyDescent="0.25">
      <c r="A1" s="288" t="s">
        <v>1868</v>
      </c>
      <c r="B1" s="288"/>
      <c r="C1" s="288"/>
      <c r="D1" s="288"/>
      <c r="E1" s="288"/>
      <c r="F1" s="288"/>
      <c r="G1" s="288"/>
      <c r="H1" s="288"/>
      <c r="I1" s="288"/>
    </row>
    <row r="2" spans="1:10" ht="18.75" x14ac:dyDescent="0.25">
      <c r="A2" s="288" t="s">
        <v>118</v>
      </c>
      <c r="B2" s="288"/>
      <c r="C2" s="288"/>
      <c r="D2" s="288"/>
      <c r="E2" s="288"/>
      <c r="F2" s="288"/>
      <c r="G2" s="288"/>
      <c r="H2" s="288"/>
      <c r="I2" s="288"/>
    </row>
    <row r="3" spans="1:10" x14ac:dyDescent="0.25">
      <c r="B3" s="14"/>
      <c r="C3" s="19"/>
      <c r="E3" s="14"/>
      <c r="G3" s="48"/>
      <c r="H3" s="23"/>
      <c r="I3" s="23"/>
    </row>
    <row r="4" spans="1:10" s="23" customFormat="1" ht="50.25" customHeight="1" x14ac:dyDescent="0.25">
      <c r="A4" s="15" t="s">
        <v>3</v>
      </c>
      <c r="B4" s="15" t="s">
        <v>756</v>
      </c>
      <c r="C4" s="18" t="s">
        <v>0</v>
      </c>
      <c r="D4" s="18" t="s">
        <v>4</v>
      </c>
      <c r="E4" s="15" t="s">
        <v>1</v>
      </c>
      <c r="F4" s="15" t="s">
        <v>2</v>
      </c>
      <c r="G4" s="47" t="s">
        <v>103</v>
      </c>
      <c r="H4" s="15" t="s">
        <v>101</v>
      </c>
      <c r="I4" s="15" t="s">
        <v>107</v>
      </c>
      <c r="J4" s="230"/>
    </row>
    <row r="5" spans="1:10" ht="18.75" customHeight="1" x14ac:dyDescent="0.25">
      <c r="A5" s="78">
        <v>1</v>
      </c>
      <c r="B5" s="115" t="s">
        <v>1694</v>
      </c>
      <c r="C5" s="226"/>
      <c r="D5" s="224" t="s">
        <v>150</v>
      </c>
      <c r="E5" s="117" t="s">
        <v>1695</v>
      </c>
      <c r="F5" s="115" t="s">
        <v>1696</v>
      </c>
      <c r="G5" s="221">
        <v>25000000</v>
      </c>
      <c r="H5" s="1" t="s">
        <v>139</v>
      </c>
      <c r="I5" s="45" t="s">
        <v>179</v>
      </c>
    </row>
    <row r="6" spans="1:10" ht="18.75" customHeight="1" x14ac:dyDescent="0.25">
      <c r="A6" s="78">
        <v>2</v>
      </c>
      <c r="B6" s="112" t="s">
        <v>1697</v>
      </c>
      <c r="C6" s="226"/>
      <c r="D6" s="224" t="s">
        <v>216</v>
      </c>
      <c r="E6" s="112" t="s">
        <v>1698</v>
      </c>
      <c r="F6" s="112" t="s">
        <v>1699</v>
      </c>
      <c r="G6" s="221">
        <v>22500000</v>
      </c>
      <c r="H6" s="1" t="s">
        <v>139</v>
      </c>
      <c r="I6" s="45" t="s">
        <v>179</v>
      </c>
    </row>
    <row r="7" spans="1:10" ht="18.75" customHeight="1" x14ac:dyDescent="0.25">
      <c r="A7" s="78">
        <v>3</v>
      </c>
      <c r="B7" s="112" t="s">
        <v>143</v>
      </c>
      <c r="C7" s="226"/>
      <c r="D7" s="225" t="s">
        <v>152</v>
      </c>
      <c r="E7" s="112" t="s">
        <v>1700</v>
      </c>
      <c r="F7" s="112" t="s">
        <v>1701</v>
      </c>
      <c r="G7" s="221">
        <v>22500000</v>
      </c>
      <c r="H7" s="1" t="s">
        <v>139</v>
      </c>
      <c r="I7" s="45" t="s">
        <v>179</v>
      </c>
    </row>
    <row r="8" spans="1:10" ht="18.75" customHeight="1" x14ac:dyDescent="0.25">
      <c r="A8" s="78">
        <v>4</v>
      </c>
      <c r="B8" s="112" t="s">
        <v>144</v>
      </c>
      <c r="C8" s="226"/>
      <c r="D8" s="224" t="s">
        <v>153</v>
      </c>
      <c r="E8" s="112" t="s">
        <v>1702</v>
      </c>
      <c r="F8" s="112" t="s">
        <v>1703</v>
      </c>
      <c r="G8" s="221">
        <v>22500000</v>
      </c>
      <c r="H8" s="1" t="s">
        <v>139</v>
      </c>
      <c r="I8" s="45" t="s">
        <v>179</v>
      </c>
    </row>
    <row r="9" spans="1:10" ht="18.75" customHeight="1" x14ac:dyDescent="0.25">
      <c r="A9" s="78">
        <v>5</v>
      </c>
      <c r="B9" s="112" t="s">
        <v>1704</v>
      </c>
      <c r="C9" s="226"/>
      <c r="D9" s="224" t="s">
        <v>154</v>
      </c>
      <c r="E9" s="112" t="s">
        <v>1705</v>
      </c>
      <c r="F9" s="112" t="s">
        <v>1706</v>
      </c>
      <c r="G9" s="221">
        <v>22500000</v>
      </c>
      <c r="H9" s="1" t="s">
        <v>139</v>
      </c>
      <c r="I9" s="45" t="s">
        <v>179</v>
      </c>
    </row>
    <row r="10" spans="1:10" ht="18.75" customHeight="1" x14ac:dyDescent="0.25">
      <c r="A10" s="78">
        <v>6</v>
      </c>
      <c r="B10" s="112" t="s">
        <v>1707</v>
      </c>
      <c r="C10" s="226"/>
      <c r="D10" s="194" t="s">
        <v>1798</v>
      </c>
      <c r="E10" s="112" t="s">
        <v>1708</v>
      </c>
      <c r="F10" s="112" t="s">
        <v>1709</v>
      </c>
      <c r="G10" s="221">
        <v>16000000</v>
      </c>
      <c r="H10" s="1" t="s">
        <v>139</v>
      </c>
      <c r="I10" s="45" t="s">
        <v>179</v>
      </c>
    </row>
    <row r="11" spans="1:10" ht="18.75" customHeight="1" x14ac:dyDescent="0.25">
      <c r="A11" s="78">
        <v>7</v>
      </c>
      <c r="B11" s="112" t="s">
        <v>1710</v>
      </c>
      <c r="C11" s="226"/>
      <c r="D11" s="194" t="s">
        <v>1799</v>
      </c>
      <c r="E11" s="125" t="s">
        <v>1711</v>
      </c>
      <c r="F11" s="112" t="s">
        <v>1712</v>
      </c>
      <c r="G11" s="222">
        <v>16000000</v>
      </c>
      <c r="H11" s="1" t="s">
        <v>139</v>
      </c>
      <c r="I11" s="45" t="s">
        <v>179</v>
      </c>
    </row>
    <row r="12" spans="1:10" ht="18.75" customHeight="1" x14ac:dyDescent="0.25">
      <c r="A12" s="78">
        <v>8</v>
      </c>
      <c r="B12" s="112" t="s">
        <v>1713</v>
      </c>
      <c r="C12" s="226"/>
      <c r="D12" s="194" t="s">
        <v>1800</v>
      </c>
      <c r="E12" s="112" t="s">
        <v>1714</v>
      </c>
      <c r="F12" s="112" t="s">
        <v>1715</v>
      </c>
      <c r="G12" s="221">
        <v>16000000</v>
      </c>
      <c r="H12" s="1" t="s">
        <v>139</v>
      </c>
      <c r="I12" s="45" t="s">
        <v>179</v>
      </c>
    </row>
    <row r="13" spans="1:10" ht="18.75" customHeight="1" x14ac:dyDescent="0.25">
      <c r="A13" s="78">
        <v>9</v>
      </c>
      <c r="B13" s="112" t="s">
        <v>1716</v>
      </c>
      <c r="C13" s="226"/>
      <c r="D13" s="194" t="s">
        <v>203</v>
      </c>
      <c r="E13" s="125" t="s">
        <v>1717</v>
      </c>
      <c r="F13" s="112" t="s">
        <v>1718</v>
      </c>
      <c r="G13" s="222">
        <v>16000000</v>
      </c>
      <c r="H13" s="1" t="s">
        <v>139</v>
      </c>
      <c r="I13" s="45" t="s">
        <v>179</v>
      </c>
    </row>
    <row r="14" spans="1:10" ht="18.75" customHeight="1" x14ac:dyDescent="0.25">
      <c r="A14" s="78">
        <v>10</v>
      </c>
      <c r="B14" s="112" t="s">
        <v>1719</v>
      </c>
      <c r="C14" s="226"/>
      <c r="D14" s="194" t="s">
        <v>167</v>
      </c>
      <c r="E14" s="125" t="s">
        <v>1720</v>
      </c>
      <c r="F14" s="112" t="s">
        <v>1721</v>
      </c>
      <c r="G14" s="222">
        <v>15000000</v>
      </c>
      <c r="H14" s="1" t="s">
        <v>139</v>
      </c>
      <c r="I14" s="45" t="s">
        <v>179</v>
      </c>
    </row>
    <row r="15" spans="1:10" ht="18.75" customHeight="1" x14ac:dyDescent="0.25">
      <c r="A15" s="78">
        <v>11</v>
      </c>
      <c r="B15" s="115" t="s">
        <v>1722</v>
      </c>
      <c r="C15" s="226"/>
      <c r="D15" s="194" t="s">
        <v>1801</v>
      </c>
      <c r="E15" s="115" t="s">
        <v>1723</v>
      </c>
      <c r="F15" s="112" t="s">
        <v>1724</v>
      </c>
      <c r="G15" s="222">
        <v>16000000</v>
      </c>
      <c r="H15" s="1" t="s">
        <v>139</v>
      </c>
      <c r="I15" s="45" t="s">
        <v>179</v>
      </c>
    </row>
    <row r="16" spans="1:10" ht="18.75" customHeight="1" x14ac:dyDescent="0.25">
      <c r="A16" s="78">
        <v>12</v>
      </c>
      <c r="B16" s="115" t="s">
        <v>1725</v>
      </c>
      <c r="C16" s="226"/>
      <c r="D16" s="196" t="s">
        <v>1802</v>
      </c>
      <c r="E16" s="115" t="s">
        <v>1726</v>
      </c>
      <c r="F16" s="112" t="s">
        <v>1727</v>
      </c>
      <c r="G16" s="223">
        <v>16000000</v>
      </c>
      <c r="H16" s="1" t="s">
        <v>139</v>
      </c>
      <c r="I16" s="45" t="s">
        <v>179</v>
      </c>
    </row>
    <row r="17" spans="1:9" ht="18.75" customHeight="1" x14ac:dyDescent="0.25">
      <c r="A17" s="78">
        <v>13</v>
      </c>
      <c r="B17" s="197" t="s">
        <v>1728</v>
      </c>
      <c r="C17" s="226"/>
      <c r="D17" s="194" t="s">
        <v>209</v>
      </c>
      <c r="E17" s="197" t="s">
        <v>1729</v>
      </c>
      <c r="F17" s="112" t="s">
        <v>1730</v>
      </c>
      <c r="G17" s="222">
        <v>15000000</v>
      </c>
      <c r="H17" s="1" t="s">
        <v>139</v>
      </c>
      <c r="I17" s="45" t="s">
        <v>179</v>
      </c>
    </row>
    <row r="18" spans="1:9" ht="18.75" customHeight="1" x14ac:dyDescent="0.25">
      <c r="A18" s="78">
        <v>14</v>
      </c>
      <c r="B18" s="197" t="s">
        <v>1731</v>
      </c>
      <c r="C18" s="226"/>
      <c r="D18" s="194" t="s">
        <v>1803</v>
      </c>
      <c r="E18" s="197" t="s">
        <v>1732</v>
      </c>
      <c r="F18" s="112" t="s">
        <v>1733</v>
      </c>
      <c r="G18" s="222">
        <v>15000000</v>
      </c>
      <c r="H18" s="1" t="s">
        <v>139</v>
      </c>
      <c r="I18" s="45" t="s">
        <v>179</v>
      </c>
    </row>
    <row r="19" spans="1:9" ht="18.75" customHeight="1" x14ac:dyDescent="0.25">
      <c r="A19" s="78">
        <v>15</v>
      </c>
      <c r="B19" s="134" t="s">
        <v>1734</v>
      </c>
      <c r="C19" s="226"/>
      <c r="D19" s="194" t="s">
        <v>1804</v>
      </c>
      <c r="E19" s="134" t="s">
        <v>1735</v>
      </c>
      <c r="F19" s="112" t="s">
        <v>1736</v>
      </c>
      <c r="G19" s="222">
        <v>16000000</v>
      </c>
      <c r="H19" s="1" t="s">
        <v>139</v>
      </c>
      <c r="I19" s="45" t="s">
        <v>179</v>
      </c>
    </row>
    <row r="20" spans="1:9" ht="18.75" customHeight="1" x14ac:dyDescent="0.25">
      <c r="A20" s="78">
        <v>16</v>
      </c>
      <c r="B20" s="118" t="s">
        <v>1737</v>
      </c>
      <c r="C20" s="226"/>
      <c r="D20" s="194" t="s">
        <v>337</v>
      </c>
      <c r="E20" s="197" t="s">
        <v>1738</v>
      </c>
      <c r="F20" s="112" t="s">
        <v>1739</v>
      </c>
      <c r="G20" s="222">
        <v>16000000</v>
      </c>
      <c r="H20" s="1" t="s">
        <v>139</v>
      </c>
      <c r="I20" s="45" t="s">
        <v>179</v>
      </c>
    </row>
    <row r="21" spans="1:9" ht="18.75" customHeight="1" x14ac:dyDescent="0.25">
      <c r="A21" s="78">
        <v>17</v>
      </c>
      <c r="B21" s="134" t="s">
        <v>1740</v>
      </c>
      <c r="C21" s="226"/>
      <c r="D21" s="194" t="s">
        <v>1805</v>
      </c>
      <c r="E21" s="118" t="s">
        <v>1741</v>
      </c>
      <c r="F21" s="112" t="s">
        <v>1742</v>
      </c>
      <c r="G21" s="222">
        <v>15000000</v>
      </c>
      <c r="H21" s="1" t="s">
        <v>139</v>
      </c>
      <c r="I21" s="45" t="s">
        <v>179</v>
      </c>
    </row>
    <row r="22" spans="1:9" ht="18.75" customHeight="1" x14ac:dyDescent="0.25">
      <c r="A22" s="78">
        <v>18</v>
      </c>
      <c r="B22" s="112" t="s">
        <v>1743</v>
      </c>
      <c r="C22" s="226"/>
      <c r="D22" s="194" t="s">
        <v>1806</v>
      </c>
      <c r="E22" s="134" t="s">
        <v>1744</v>
      </c>
      <c r="F22" s="112" t="s">
        <v>1745</v>
      </c>
      <c r="G22" s="222">
        <v>15000000</v>
      </c>
      <c r="H22" s="1" t="s">
        <v>139</v>
      </c>
      <c r="I22" s="45" t="s">
        <v>179</v>
      </c>
    </row>
    <row r="23" spans="1:9" ht="18.75" customHeight="1" x14ac:dyDescent="0.25">
      <c r="A23" s="78">
        <v>19</v>
      </c>
      <c r="B23" s="112" t="s">
        <v>1746</v>
      </c>
      <c r="C23" s="226"/>
      <c r="D23" s="194" t="s">
        <v>1807</v>
      </c>
      <c r="E23" s="118" t="s">
        <v>1747</v>
      </c>
      <c r="F23" s="112" t="s">
        <v>1748</v>
      </c>
      <c r="G23" s="222">
        <v>16000000</v>
      </c>
      <c r="H23" s="1" t="s">
        <v>139</v>
      </c>
      <c r="I23" s="45" t="s">
        <v>179</v>
      </c>
    </row>
    <row r="24" spans="1:9" ht="18.75" customHeight="1" x14ac:dyDescent="0.25">
      <c r="A24" s="78">
        <v>20</v>
      </c>
      <c r="B24" s="112" t="s">
        <v>1749</v>
      </c>
      <c r="C24" s="226"/>
      <c r="D24" s="194" t="s">
        <v>1808</v>
      </c>
      <c r="E24" s="118" t="s">
        <v>1750</v>
      </c>
      <c r="F24" s="112" t="s">
        <v>1751</v>
      </c>
      <c r="G24" s="222">
        <v>15000000</v>
      </c>
      <c r="H24" s="1" t="s">
        <v>139</v>
      </c>
      <c r="I24" s="45" t="s">
        <v>179</v>
      </c>
    </row>
    <row r="25" spans="1:9" ht="18.75" customHeight="1" x14ac:dyDescent="0.25">
      <c r="A25" s="78">
        <v>21</v>
      </c>
      <c r="B25" s="112" t="s">
        <v>1752</v>
      </c>
      <c r="C25" s="226"/>
      <c r="D25" s="194" t="s">
        <v>1809</v>
      </c>
      <c r="E25" s="118" t="s">
        <v>1753</v>
      </c>
      <c r="F25" s="112" t="s">
        <v>1754</v>
      </c>
      <c r="G25" s="222">
        <v>16000000</v>
      </c>
      <c r="H25" s="1" t="s">
        <v>139</v>
      </c>
      <c r="I25" s="45" t="s">
        <v>179</v>
      </c>
    </row>
    <row r="26" spans="1:9" ht="18.75" customHeight="1" x14ac:dyDescent="0.25">
      <c r="A26" s="78">
        <v>22</v>
      </c>
      <c r="B26" s="112" t="s">
        <v>1755</v>
      </c>
      <c r="C26" s="226"/>
      <c r="D26" s="194" t="s">
        <v>1810</v>
      </c>
      <c r="E26" s="118" t="s">
        <v>1756</v>
      </c>
      <c r="F26" s="112" t="s">
        <v>1757</v>
      </c>
      <c r="G26" s="222">
        <v>16000000</v>
      </c>
      <c r="H26" s="1" t="s">
        <v>139</v>
      </c>
      <c r="I26" s="45" t="s">
        <v>179</v>
      </c>
    </row>
    <row r="27" spans="1:9" ht="18.75" customHeight="1" x14ac:dyDescent="0.25">
      <c r="A27" s="78">
        <v>23</v>
      </c>
      <c r="B27" s="112" t="s">
        <v>1758</v>
      </c>
      <c r="C27" s="226"/>
      <c r="D27" s="194" t="s">
        <v>44</v>
      </c>
      <c r="E27" s="118" t="s">
        <v>1759</v>
      </c>
      <c r="F27" s="112" t="s">
        <v>1760</v>
      </c>
      <c r="G27" s="222">
        <v>16000000</v>
      </c>
      <c r="H27" s="1" t="s">
        <v>139</v>
      </c>
      <c r="I27" s="45" t="s">
        <v>179</v>
      </c>
    </row>
    <row r="28" spans="1:9" ht="18.75" customHeight="1" x14ac:dyDescent="0.25">
      <c r="A28" s="78">
        <v>24</v>
      </c>
      <c r="B28" s="112" t="s">
        <v>1761</v>
      </c>
      <c r="C28" s="226"/>
      <c r="D28" s="194" t="s">
        <v>1811</v>
      </c>
      <c r="E28" s="134" t="s">
        <v>1762</v>
      </c>
      <c r="F28" s="112" t="s">
        <v>1763</v>
      </c>
      <c r="G28" s="222">
        <v>16000000</v>
      </c>
      <c r="H28" s="1" t="s">
        <v>139</v>
      </c>
      <c r="I28" s="45" t="s">
        <v>179</v>
      </c>
    </row>
    <row r="29" spans="1:9" ht="18.75" customHeight="1" x14ac:dyDescent="0.25">
      <c r="A29" s="78">
        <v>25</v>
      </c>
      <c r="B29" s="112" t="s">
        <v>1764</v>
      </c>
      <c r="C29" s="226"/>
      <c r="D29" s="194" t="s">
        <v>1812</v>
      </c>
      <c r="E29" s="118" t="s">
        <v>1765</v>
      </c>
      <c r="F29" s="112" t="s">
        <v>1766</v>
      </c>
      <c r="G29" s="222">
        <v>16000000</v>
      </c>
      <c r="H29" s="1" t="s">
        <v>139</v>
      </c>
      <c r="I29" s="45" t="s">
        <v>179</v>
      </c>
    </row>
    <row r="30" spans="1:9" ht="18.75" customHeight="1" x14ac:dyDescent="0.25">
      <c r="A30" s="78">
        <v>26</v>
      </c>
      <c r="B30" s="112" t="s">
        <v>1767</v>
      </c>
      <c r="C30" s="226"/>
      <c r="D30" s="194" t="s">
        <v>1813</v>
      </c>
      <c r="E30" s="118" t="s">
        <v>1768</v>
      </c>
      <c r="F30" s="112" t="s">
        <v>1769</v>
      </c>
      <c r="G30" s="222">
        <v>15000000</v>
      </c>
      <c r="H30" s="1" t="s">
        <v>139</v>
      </c>
      <c r="I30" s="45" t="s">
        <v>179</v>
      </c>
    </row>
    <row r="31" spans="1:9" ht="18.75" customHeight="1" x14ac:dyDescent="0.25">
      <c r="A31" s="78">
        <v>27</v>
      </c>
      <c r="B31" s="112" t="s">
        <v>147</v>
      </c>
      <c r="C31" s="226"/>
      <c r="D31" s="194" t="s">
        <v>159</v>
      </c>
      <c r="E31" s="118" t="s">
        <v>1770</v>
      </c>
      <c r="F31" s="112" t="s">
        <v>1771</v>
      </c>
      <c r="G31" s="222">
        <v>15000000</v>
      </c>
      <c r="H31" s="1" t="s">
        <v>139</v>
      </c>
      <c r="I31" s="45" t="s">
        <v>179</v>
      </c>
    </row>
    <row r="32" spans="1:9" ht="18.75" customHeight="1" x14ac:dyDescent="0.25">
      <c r="A32" s="78">
        <v>28</v>
      </c>
      <c r="B32" s="112" t="s">
        <v>1772</v>
      </c>
      <c r="C32" s="226"/>
      <c r="D32" s="194" t="s">
        <v>1814</v>
      </c>
      <c r="E32" s="118" t="s">
        <v>1773</v>
      </c>
      <c r="F32" s="112" t="s">
        <v>1774</v>
      </c>
      <c r="G32" s="222">
        <v>15000000</v>
      </c>
      <c r="H32" s="1" t="s">
        <v>139</v>
      </c>
      <c r="I32" s="45" t="s">
        <v>179</v>
      </c>
    </row>
    <row r="33" spans="1:11" ht="18.75" customHeight="1" x14ac:dyDescent="0.25">
      <c r="A33" s="78">
        <v>29</v>
      </c>
      <c r="B33" s="112" t="s">
        <v>1775</v>
      </c>
      <c r="C33" s="226"/>
      <c r="D33" s="194" t="s">
        <v>1815</v>
      </c>
      <c r="E33" s="118" t="s">
        <v>1776</v>
      </c>
      <c r="F33" s="112" t="s">
        <v>1777</v>
      </c>
      <c r="G33" s="222">
        <v>16000000</v>
      </c>
      <c r="H33" s="1" t="s">
        <v>139</v>
      </c>
      <c r="I33" s="45" t="s">
        <v>179</v>
      </c>
    </row>
    <row r="34" spans="1:11" ht="18.75" customHeight="1" x14ac:dyDescent="0.25">
      <c r="A34" s="78">
        <v>30</v>
      </c>
      <c r="B34" s="112" t="s">
        <v>1778</v>
      </c>
      <c r="C34" s="226"/>
      <c r="D34" s="194" t="s">
        <v>187</v>
      </c>
      <c r="E34" s="118" t="s">
        <v>1779</v>
      </c>
      <c r="F34" s="112" t="s">
        <v>1780</v>
      </c>
      <c r="G34" s="222">
        <v>15000000</v>
      </c>
      <c r="H34" s="1" t="s">
        <v>139</v>
      </c>
      <c r="I34" s="45" t="s">
        <v>179</v>
      </c>
    </row>
    <row r="35" spans="1:11" ht="18.75" customHeight="1" x14ac:dyDescent="0.25">
      <c r="A35" s="78">
        <v>31</v>
      </c>
      <c r="B35" s="112" t="s">
        <v>1781</v>
      </c>
      <c r="C35" s="226"/>
      <c r="D35" s="194" t="s">
        <v>1816</v>
      </c>
      <c r="E35" s="118" t="s">
        <v>1782</v>
      </c>
      <c r="F35" s="112" t="s">
        <v>1783</v>
      </c>
      <c r="G35" s="222">
        <v>16000000</v>
      </c>
      <c r="H35" s="1" t="s">
        <v>139</v>
      </c>
      <c r="I35" s="45" t="s">
        <v>179</v>
      </c>
    </row>
    <row r="36" spans="1:11" ht="18.75" customHeight="1" x14ac:dyDescent="0.25">
      <c r="A36" s="78">
        <v>32</v>
      </c>
      <c r="B36" s="112" t="s">
        <v>1784</v>
      </c>
      <c r="C36" s="226"/>
      <c r="D36" s="194" t="s">
        <v>100</v>
      </c>
      <c r="E36" s="118" t="s">
        <v>1785</v>
      </c>
      <c r="F36" s="112" t="s">
        <v>1786</v>
      </c>
      <c r="G36" s="222">
        <v>16000000</v>
      </c>
      <c r="H36" s="1" t="s">
        <v>139</v>
      </c>
      <c r="I36" s="45" t="s">
        <v>179</v>
      </c>
    </row>
    <row r="37" spans="1:11" ht="18.75" customHeight="1" x14ac:dyDescent="0.25">
      <c r="A37" s="78">
        <v>33</v>
      </c>
      <c r="B37" s="112" t="s">
        <v>1787</v>
      </c>
      <c r="C37" s="226"/>
      <c r="D37" s="194" t="s">
        <v>1817</v>
      </c>
      <c r="E37" s="118" t="s">
        <v>1788</v>
      </c>
      <c r="F37" s="112" t="s">
        <v>1789</v>
      </c>
      <c r="G37" s="222">
        <v>16000000</v>
      </c>
      <c r="H37" s="1" t="s">
        <v>139</v>
      </c>
      <c r="I37" s="45" t="s">
        <v>179</v>
      </c>
    </row>
    <row r="38" spans="1:11" ht="18.75" customHeight="1" x14ac:dyDescent="0.25">
      <c r="A38" s="78">
        <v>34</v>
      </c>
      <c r="B38" s="112" t="s">
        <v>1790</v>
      </c>
      <c r="C38" s="226"/>
      <c r="D38" s="194" t="s">
        <v>1818</v>
      </c>
      <c r="E38" s="118" t="s">
        <v>1791</v>
      </c>
      <c r="F38" s="112" t="s">
        <v>1792</v>
      </c>
      <c r="G38" s="222">
        <v>16000000</v>
      </c>
      <c r="H38" s="1" t="s">
        <v>139</v>
      </c>
      <c r="I38" s="45" t="s">
        <v>179</v>
      </c>
    </row>
    <row r="39" spans="1:11" ht="18.75" customHeight="1" x14ac:dyDescent="0.25">
      <c r="A39" s="78">
        <v>35</v>
      </c>
      <c r="B39" s="112" t="s">
        <v>1793</v>
      </c>
      <c r="C39" s="226"/>
      <c r="D39" s="194" t="s">
        <v>1819</v>
      </c>
      <c r="E39" s="118" t="s">
        <v>1794</v>
      </c>
      <c r="F39" s="112" t="s">
        <v>1795</v>
      </c>
      <c r="G39" s="222">
        <v>16000000</v>
      </c>
      <c r="H39" s="1" t="s">
        <v>139</v>
      </c>
      <c r="I39" s="45" t="s">
        <v>179</v>
      </c>
    </row>
    <row r="40" spans="1:11" ht="18.75" customHeight="1" x14ac:dyDescent="0.25">
      <c r="A40" s="78">
        <v>36</v>
      </c>
      <c r="B40" s="112" t="s">
        <v>142</v>
      </c>
      <c r="C40" s="220"/>
      <c r="D40" s="194" t="s">
        <v>151</v>
      </c>
      <c r="E40" s="134" t="s">
        <v>1796</v>
      </c>
      <c r="F40" s="112" t="s">
        <v>1797</v>
      </c>
      <c r="G40" s="222">
        <v>15000000</v>
      </c>
      <c r="H40" s="1" t="s">
        <v>139</v>
      </c>
      <c r="I40" s="45" t="s">
        <v>179</v>
      </c>
    </row>
    <row r="41" spans="1:11" ht="18.75" customHeight="1" x14ac:dyDescent="0.25">
      <c r="A41" s="78"/>
      <c r="B41" s="73"/>
      <c r="C41" s="74"/>
      <c r="D41" s="75"/>
      <c r="E41" s="76"/>
      <c r="F41" s="73"/>
      <c r="G41" s="87"/>
      <c r="H41" s="1"/>
      <c r="I41" s="45"/>
      <c r="J41" s="93">
        <f>SUM(G5:G41)</f>
        <v>600000000</v>
      </c>
      <c r="K41" s="16">
        <v>36</v>
      </c>
    </row>
    <row r="42" spans="1:11" ht="18.75" customHeight="1" x14ac:dyDescent="0.25">
      <c r="A42" s="78">
        <v>1</v>
      </c>
      <c r="B42" s="227" t="s">
        <v>846</v>
      </c>
      <c r="C42" s="228"/>
      <c r="D42" s="151" t="s">
        <v>183</v>
      </c>
      <c r="E42" s="115" t="s">
        <v>847</v>
      </c>
      <c r="F42" s="115" t="s">
        <v>848</v>
      </c>
      <c r="G42" s="146">
        <v>100000000</v>
      </c>
      <c r="H42" s="1" t="s">
        <v>139</v>
      </c>
      <c r="I42" s="45" t="s">
        <v>104</v>
      </c>
    </row>
    <row r="43" spans="1:11" ht="18.75" customHeight="1" x14ac:dyDescent="0.25">
      <c r="A43" s="78">
        <v>2</v>
      </c>
      <c r="B43" s="112" t="s">
        <v>849</v>
      </c>
      <c r="C43" s="112"/>
      <c r="D43" s="151" t="s">
        <v>186</v>
      </c>
      <c r="E43" s="112" t="s">
        <v>850</v>
      </c>
      <c r="F43" s="112" t="s">
        <v>851</v>
      </c>
      <c r="G43" s="113">
        <v>70000000</v>
      </c>
      <c r="H43" s="1" t="s">
        <v>139</v>
      </c>
      <c r="I43" s="45" t="s">
        <v>104</v>
      </c>
    </row>
    <row r="44" spans="1:11" ht="18.75" customHeight="1" x14ac:dyDescent="0.25">
      <c r="A44" s="78">
        <v>3</v>
      </c>
      <c r="B44" s="112" t="s">
        <v>854</v>
      </c>
      <c r="C44" s="112"/>
      <c r="D44" s="151" t="s">
        <v>76</v>
      </c>
      <c r="E44" s="112" t="s">
        <v>192</v>
      </c>
      <c r="F44" s="112" t="s">
        <v>855</v>
      </c>
      <c r="G44" s="113">
        <v>35000000</v>
      </c>
      <c r="H44" s="1" t="s">
        <v>139</v>
      </c>
      <c r="I44" s="45" t="s">
        <v>104</v>
      </c>
    </row>
    <row r="45" spans="1:11" ht="18.75" customHeight="1" x14ac:dyDescent="0.25">
      <c r="A45" s="78">
        <v>4</v>
      </c>
      <c r="B45" s="115" t="s">
        <v>862</v>
      </c>
      <c r="C45" s="115"/>
      <c r="D45" s="151" t="s">
        <v>63</v>
      </c>
      <c r="E45" s="115" t="s">
        <v>863</v>
      </c>
      <c r="F45" s="112" t="s">
        <v>864</v>
      </c>
      <c r="G45" s="119">
        <v>20010000</v>
      </c>
      <c r="H45" s="1" t="s">
        <v>139</v>
      </c>
      <c r="I45" s="45" t="s">
        <v>104</v>
      </c>
    </row>
    <row r="46" spans="1:11" ht="18.75" customHeight="1" x14ac:dyDescent="0.25">
      <c r="A46" s="78">
        <v>5</v>
      </c>
      <c r="B46" s="197" t="s">
        <v>182</v>
      </c>
      <c r="C46" s="197"/>
      <c r="D46" s="151" t="s">
        <v>64</v>
      </c>
      <c r="E46" s="197" t="s">
        <v>868</v>
      </c>
      <c r="F46" s="112" t="s">
        <v>869</v>
      </c>
      <c r="G46" s="119">
        <v>20097000</v>
      </c>
      <c r="H46" s="1" t="s">
        <v>139</v>
      </c>
      <c r="I46" s="45" t="s">
        <v>104</v>
      </c>
    </row>
    <row r="47" spans="1:11" ht="18.75" customHeight="1" x14ac:dyDescent="0.25">
      <c r="A47" s="78">
        <v>6</v>
      </c>
      <c r="B47" s="112" t="s">
        <v>897</v>
      </c>
      <c r="C47" s="118"/>
      <c r="D47" s="128" t="s">
        <v>66</v>
      </c>
      <c r="E47" s="118" t="s">
        <v>898</v>
      </c>
      <c r="F47" s="112" t="s">
        <v>899</v>
      </c>
      <c r="G47" s="119">
        <v>20080000</v>
      </c>
      <c r="H47" s="1" t="s">
        <v>139</v>
      </c>
      <c r="I47" s="45" t="s">
        <v>104</v>
      </c>
    </row>
    <row r="48" spans="1:11" ht="18.75" customHeight="1" x14ac:dyDescent="0.25">
      <c r="A48" s="78">
        <v>7</v>
      </c>
      <c r="B48" s="112" t="s">
        <v>919</v>
      </c>
      <c r="C48" s="118"/>
      <c r="D48" s="128" t="s">
        <v>920</v>
      </c>
      <c r="E48" s="118" t="s">
        <v>921</v>
      </c>
      <c r="F48" s="112" t="s">
        <v>922</v>
      </c>
      <c r="G48" s="119">
        <v>15021000</v>
      </c>
      <c r="H48" s="1" t="s">
        <v>139</v>
      </c>
      <c r="I48" s="45" t="s">
        <v>104</v>
      </c>
    </row>
    <row r="49" spans="1:11" ht="18.75" customHeight="1" x14ac:dyDescent="0.25">
      <c r="A49" s="78">
        <v>8</v>
      </c>
      <c r="B49" s="112" t="s">
        <v>925</v>
      </c>
      <c r="C49" s="134"/>
      <c r="D49" s="151" t="s">
        <v>217</v>
      </c>
      <c r="E49" s="134" t="s">
        <v>926</v>
      </c>
      <c r="F49" s="112" t="s">
        <v>927</v>
      </c>
      <c r="G49" s="119">
        <v>15100000</v>
      </c>
      <c r="H49" s="1" t="s">
        <v>139</v>
      </c>
      <c r="I49" s="45" t="s">
        <v>104</v>
      </c>
    </row>
    <row r="50" spans="1:11" ht="18.75" customHeight="1" x14ac:dyDescent="0.25">
      <c r="A50" s="78">
        <v>9</v>
      </c>
      <c r="B50" s="131" t="s">
        <v>947</v>
      </c>
      <c r="C50" s="118"/>
      <c r="D50" s="151" t="s">
        <v>409</v>
      </c>
      <c r="E50" s="118" t="s">
        <v>890</v>
      </c>
      <c r="F50" s="131" t="s">
        <v>948</v>
      </c>
      <c r="G50" s="229">
        <v>15000000</v>
      </c>
      <c r="H50" s="1" t="s">
        <v>139</v>
      </c>
      <c r="I50" s="45" t="s">
        <v>104</v>
      </c>
    </row>
    <row r="51" spans="1:11" ht="18.75" customHeight="1" x14ac:dyDescent="0.25">
      <c r="A51" s="78">
        <v>10</v>
      </c>
      <c r="B51" s="112" t="s">
        <v>956</v>
      </c>
      <c r="C51" s="118"/>
      <c r="D51" s="133" t="s">
        <v>957</v>
      </c>
      <c r="E51" s="118" t="s">
        <v>958</v>
      </c>
      <c r="F51" s="112" t="s">
        <v>959</v>
      </c>
      <c r="G51" s="119">
        <v>15000000</v>
      </c>
      <c r="H51" s="1" t="s">
        <v>139</v>
      </c>
      <c r="I51" s="45" t="s">
        <v>104</v>
      </c>
    </row>
    <row r="52" spans="1:11" ht="18.75" customHeight="1" x14ac:dyDescent="0.25">
      <c r="A52" s="78">
        <v>11</v>
      </c>
      <c r="B52" s="112" t="s">
        <v>652</v>
      </c>
      <c r="C52" s="118"/>
      <c r="D52" s="151" t="s">
        <v>174</v>
      </c>
      <c r="E52" s="118" t="s">
        <v>979</v>
      </c>
      <c r="F52" s="112" t="s">
        <v>980</v>
      </c>
      <c r="G52" s="119">
        <v>15000000</v>
      </c>
      <c r="H52" s="1" t="s">
        <v>139</v>
      </c>
      <c r="I52" s="45" t="s">
        <v>104</v>
      </c>
    </row>
    <row r="53" spans="1:11" ht="18.75" customHeight="1" x14ac:dyDescent="0.25">
      <c r="A53" s="78">
        <v>12</v>
      </c>
      <c r="B53" s="112" t="s">
        <v>981</v>
      </c>
      <c r="C53" s="118"/>
      <c r="D53" s="151" t="s">
        <v>982</v>
      </c>
      <c r="E53" s="118" t="s">
        <v>983</v>
      </c>
      <c r="F53" s="112" t="s">
        <v>984</v>
      </c>
      <c r="G53" s="119">
        <v>15000000</v>
      </c>
      <c r="H53" s="1" t="s">
        <v>139</v>
      </c>
      <c r="I53" s="45" t="s">
        <v>104</v>
      </c>
    </row>
    <row r="54" spans="1:11" ht="18.75" customHeight="1" x14ac:dyDescent="0.25">
      <c r="A54" s="78"/>
      <c r="B54" s="73"/>
      <c r="C54" s="74"/>
      <c r="D54" s="75"/>
      <c r="E54" s="76"/>
      <c r="F54" s="73"/>
      <c r="G54" s="87"/>
      <c r="H54" s="1"/>
      <c r="I54" s="45"/>
      <c r="J54" s="93">
        <f>SUM(G42:G54)</f>
        <v>355308000</v>
      </c>
      <c r="K54" s="16">
        <v>12</v>
      </c>
    </row>
    <row r="55" spans="1:11" ht="18.75" customHeight="1" x14ac:dyDescent="0.25">
      <c r="A55" s="78">
        <v>1</v>
      </c>
      <c r="B55" s="197" t="s">
        <v>180</v>
      </c>
      <c r="C55" s="197"/>
      <c r="D55" s="129" t="s">
        <v>183</v>
      </c>
      <c r="E55" s="205" t="s">
        <v>576</v>
      </c>
      <c r="F55" s="205" t="s">
        <v>985</v>
      </c>
      <c r="G55" s="216">
        <v>60000000</v>
      </c>
      <c r="H55" s="1" t="s">
        <v>139</v>
      </c>
      <c r="I55" s="45" t="s">
        <v>105</v>
      </c>
    </row>
    <row r="56" spans="1:11" ht="18.75" customHeight="1" x14ac:dyDescent="0.25">
      <c r="A56" s="78">
        <v>2</v>
      </c>
      <c r="B56" s="197" t="s">
        <v>197</v>
      </c>
      <c r="C56" s="197"/>
      <c r="D56" s="129" t="s">
        <v>208</v>
      </c>
      <c r="E56" s="205" t="s">
        <v>180</v>
      </c>
      <c r="F56" s="205" t="s">
        <v>986</v>
      </c>
      <c r="G56" s="216">
        <v>50500000</v>
      </c>
      <c r="H56" s="1" t="s">
        <v>139</v>
      </c>
      <c r="I56" s="45" t="s">
        <v>105</v>
      </c>
    </row>
    <row r="57" spans="1:11" ht="18.75" customHeight="1" x14ac:dyDescent="0.25">
      <c r="A57" s="78">
        <v>3</v>
      </c>
      <c r="B57" s="204" t="s">
        <v>575</v>
      </c>
      <c r="C57" s="204"/>
      <c r="D57" s="129" t="s">
        <v>184</v>
      </c>
      <c r="E57" s="205" t="s">
        <v>194</v>
      </c>
      <c r="F57" s="205" t="s">
        <v>994</v>
      </c>
      <c r="G57" s="193">
        <v>35000000</v>
      </c>
      <c r="H57" s="1" t="s">
        <v>139</v>
      </c>
      <c r="I57" s="45" t="s">
        <v>105</v>
      </c>
    </row>
    <row r="58" spans="1:11" ht="18.75" customHeight="1" x14ac:dyDescent="0.25">
      <c r="A58" s="78">
        <v>4</v>
      </c>
      <c r="B58" s="204" t="s">
        <v>576</v>
      </c>
      <c r="C58" s="204"/>
      <c r="D58" s="129" t="s">
        <v>76</v>
      </c>
      <c r="E58" s="205" t="s">
        <v>196</v>
      </c>
      <c r="F58" s="205" t="s">
        <v>995</v>
      </c>
      <c r="G58" s="193">
        <v>37500000</v>
      </c>
      <c r="H58" s="1" t="s">
        <v>139</v>
      </c>
      <c r="I58" s="45" t="s">
        <v>105</v>
      </c>
    </row>
    <row r="59" spans="1:11" ht="18.75" customHeight="1" x14ac:dyDescent="0.25">
      <c r="A59" s="78">
        <v>5</v>
      </c>
      <c r="B59" s="112" t="s">
        <v>193</v>
      </c>
      <c r="C59" s="112"/>
      <c r="D59" s="129" t="s">
        <v>88</v>
      </c>
      <c r="E59" s="125" t="s">
        <v>998</v>
      </c>
      <c r="F59" s="112" t="s">
        <v>999</v>
      </c>
      <c r="G59" s="193">
        <v>35000000</v>
      </c>
      <c r="H59" s="1" t="s">
        <v>139</v>
      </c>
      <c r="I59" s="45" t="s">
        <v>105</v>
      </c>
    </row>
    <row r="60" spans="1:11" ht="18.75" customHeight="1" x14ac:dyDescent="0.25">
      <c r="A60" s="78">
        <v>6</v>
      </c>
      <c r="B60" s="112" t="s">
        <v>578</v>
      </c>
      <c r="C60" s="112"/>
      <c r="D60" s="129" t="s">
        <v>185</v>
      </c>
      <c r="E60" s="125"/>
      <c r="F60" s="112" t="s">
        <v>1002</v>
      </c>
      <c r="G60" s="193">
        <v>35000000</v>
      </c>
      <c r="H60" s="1" t="s">
        <v>139</v>
      </c>
      <c r="I60" s="45" t="s">
        <v>105</v>
      </c>
    </row>
    <row r="61" spans="1:11" ht="18.75" customHeight="1" x14ac:dyDescent="0.25">
      <c r="A61" s="78">
        <v>7</v>
      </c>
      <c r="B61" s="112" t="s">
        <v>580</v>
      </c>
      <c r="C61" s="112"/>
      <c r="D61" s="129" t="s">
        <v>579</v>
      </c>
      <c r="E61" s="125" t="s">
        <v>1003</v>
      </c>
      <c r="F61" s="112" t="s">
        <v>1004</v>
      </c>
      <c r="G61" s="193">
        <v>37500000</v>
      </c>
      <c r="H61" s="1" t="s">
        <v>139</v>
      </c>
      <c r="I61" s="45" t="s">
        <v>105</v>
      </c>
    </row>
    <row r="62" spans="1:11" ht="18.75" customHeight="1" x14ac:dyDescent="0.25">
      <c r="A62" s="78">
        <v>8</v>
      </c>
      <c r="B62" s="112" t="s">
        <v>583</v>
      </c>
      <c r="C62" s="112"/>
      <c r="D62" s="129" t="s">
        <v>201</v>
      </c>
      <c r="E62" s="125" t="s">
        <v>1007</v>
      </c>
      <c r="F62" s="112" t="s">
        <v>1008</v>
      </c>
      <c r="G62" s="193">
        <v>37500000</v>
      </c>
      <c r="H62" s="1" t="s">
        <v>139</v>
      </c>
      <c r="I62" s="45" t="s">
        <v>105</v>
      </c>
    </row>
    <row r="63" spans="1:11" ht="18.75" customHeight="1" x14ac:dyDescent="0.25">
      <c r="A63" s="78">
        <v>9</v>
      </c>
      <c r="B63" s="112" t="s">
        <v>584</v>
      </c>
      <c r="C63" s="112"/>
      <c r="D63" s="129" t="s">
        <v>199</v>
      </c>
      <c r="E63" s="125" t="s">
        <v>145</v>
      </c>
      <c r="F63" s="112" t="s">
        <v>1009</v>
      </c>
      <c r="G63" s="193">
        <v>37500000</v>
      </c>
      <c r="H63" s="1" t="s">
        <v>139</v>
      </c>
      <c r="I63" s="45" t="s">
        <v>105</v>
      </c>
    </row>
    <row r="64" spans="1:11" ht="18.75" customHeight="1" x14ac:dyDescent="0.25">
      <c r="A64" s="78">
        <v>10</v>
      </c>
      <c r="B64" s="112" t="s">
        <v>585</v>
      </c>
      <c r="C64" s="112"/>
      <c r="D64" s="129" t="s">
        <v>81</v>
      </c>
      <c r="E64" s="125" t="s">
        <v>1010</v>
      </c>
      <c r="F64" s="112" t="s">
        <v>1011</v>
      </c>
      <c r="G64" s="193">
        <v>37500000</v>
      </c>
      <c r="H64" s="1" t="s">
        <v>139</v>
      </c>
      <c r="I64" s="45" t="s">
        <v>105</v>
      </c>
    </row>
    <row r="65" spans="1:9" ht="18.75" customHeight="1" x14ac:dyDescent="0.25">
      <c r="A65" s="78">
        <v>11</v>
      </c>
      <c r="B65" s="112" t="s">
        <v>586</v>
      </c>
      <c r="C65" s="112"/>
      <c r="D65" s="129" t="s">
        <v>198</v>
      </c>
      <c r="E65" s="125" t="s">
        <v>1012</v>
      </c>
      <c r="F65" s="112" t="s">
        <v>1013</v>
      </c>
      <c r="G65" s="193">
        <v>37500000</v>
      </c>
      <c r="H65" s="1" t="s">
        <v>139</v>
      </c>
      <c r="I65" s="45" t="s">
        <v>105</v>
      </c>
    </row>
    <row r="66" spans="1:9" ht="18.75" customHeight="1" x14ac:dyDescent="0.25">
      <c r="A66" s="78">
        <v>12</v>
      </c>
      <c r="B66" s="112" t="s">
        <v>588</v>
      </c>
      <c r="C66" s="112"/>
      <c r="D66" s="129" t="s">
        <v>200</v>
      </c>
      <c r="E66" s="125" t="s">
        <v>1016</v>
      </c>
      <c r="F66" s="112" t="s">
        <v>1017</v>
      </c>
      <c r="G66" s="193">
        <v>37500000</v>
      </c>
      <c r="H66" s="1" t="s">
        <v>139</v>
      </c>
      <c r="I66" s="45" t="s">
        <v>105</v>
      </c>
    </row>
    <row r="67" spans="1:9" ht="18.75" customHeight="1" x14ac:dyDescent="0.25">
      <c r="A67" s="78">
        <v>13</v>
      </c>
      <c r="B67" s="112" t="s">
        <v>212</v>
      </c>
      <c r="C67" s="112"/>
      <c r="D67" s="130" t="s">
        <v>90</v>
      </c>
      <c r="E67" s="125" t="s">
        <v>218</v>
      </c>
      <c r="F67" s="112" t="s">
        <v>1022</v>
      </c>
      <c r="G67" s="193">
        <v>35000000</v>
      </c>
      <c r="H67" s="1" t="s">
        <v>139</v>
      </c>
      <c r="I67" s="45" t="s">
        <v>105</v>
      </c>
    </row>
    <row r="68" spans="1:9" ht="18.75" customHeight="1" x14ac:dyDescent="0.25">
      <c r="A68" s="78">
        <v>14</v>
      </c>
      <c r="B68" s="112" t="s">
        <v>590</v>
      </c>
      <c r="C68" s="112"/>
      <c r="D68" s="130" t="s">
        <v>78</v>
      </c>
      <c r="E68" s="125" t="s">
        <v>1023</v>
      </c>
      <c r="F68" s="112" t="s">
        <v>1024</v>
      </c>
      <c r="G68" s="193">
        <v>35000000</v>
      </c>
      <c r="H68" s="1" t="s">
        <v>139</v>
      </c>
      <c r="I68" s="45" t="s">
        <v>105</v>
      </c>
    </row>
    <row r="69" spans="1:9" ht="18.75" customHeight="1" x14ac:dyDescent="0.25">
      <c r="A69" s="78">
        <v>15</v>
      </c>
      <c r="B69" s="112" t="s">
        <v>598</v>
      </c>
      <c r="C69" s="112"/>
      <c r="D69" s="129" t="s">
        <v>202</v>
      </c>
      <c r="E69" s="125" t="s">
        <v>1042</v>
      </c>
      <c r="F69" s="112" t="s">
        <v>1043</v>
      </c>
      <c r="G69" s="193">
        <v>25000000</v>
      </c>
      <c r="H69" s="1" t="s">
        <v>139</v>
      </c>
      <c r="I69" s="45" t="s">
        <v>105</v>
      </c>
    </row>
    <row r="70" spans="1:9" ht="18.75" customHeight="1" x14ac:dyDescent="0.25">
      <c r="A70" s="78">
        <v>16</v>
      </c>
      <c r="B70" s="112" t="s">
        <v>599</v>
      </c>
      <c r="C70" s="112"/>
      <c r="D70" s="129" t="s">
        <v>207</v>
      </c>
      <c r="E70" s="125" t="s">
        <v>197</v>
      </c>
      <c r="F70" s="112" t="s">
        <v>1044</v>
      </c>
      <c r="G70" s="193">
        <v>30000000</v>
      </c>
      <c r="H70" s="1" t="s">
        <v>139</v>
      </c>
      <c r="I70" s="45" t="s">
        <v>105</v>
      </c>
    </row>
    <row r="71" spans="1:9" ht="18.75" customHeight="1" x14ac:dyDescent="0.25">
      <c r="A71" s="78">
        <v>17</v>
      </c>
      <c r="B71" s="112" t="s">
        <v>196</v>
      </c>
      <c r="C71" s="112"/>
      <c r="D71" s="129" t="s">
        <v>205</v>
      </c>
      <c r="E71" s="125" t="s">
        <v>181</v>
      </c>
      <c r="F71" s="112" t="s">
        <v>1045</v>
      </c>
      <c r="G71" s="193">
        <v>20000000</v>
      </c>
      <c r="H71" s="1" t="s">
        <v>139</v>
      </c>
      <c r="I71" s="45" t="s">
        <v>105</v>
      </c>
    </row>
    <row r="72" spans="1:9" ht="18.75" customHeight="1" x14ac:dyDescent="0.25">
      <c r="A72" s="78">
        <v>18</v>
      </c>
      <c r="B72" s="112" t="s">
        <v>607</v>
      </c>
      <c r="C72" s="112"/>
      <c r="D72" s="133" t="s">
        <v>606</v>
      </c>
      <c r="E72" s="125" t="s">
        <v>211</v>
      </c>
      <c r="F72" s="112" t="s">
        <v>1057</v>
      </c>
      <c r="G72" s="193">
        <v>20000000</v>
      </c>
      <c r="H72" s="1" t="s">
        <v>139</v>
      </c>
      <c r="I72" s="45" t="s">
        <v>105</v>
      </c>
    </row>
    <row r="73" spans="1:9" ht="18.75" customHeight="1" x14ac:dyDescent="0.25">
      <c r="A73" s="78">
        <v>19</v>
      </c>
      <c r="B73" s="112" t="s">
        <v>608</v>
      </c>
      <c r="C73" s="112"/>
      <c r="D73" s="129" t="s">
        <v>155</v>
      </c>
      <c r="E73" s="125" t="s">
        <v>1058</v>
      </c>
      <c r="F73" s="112" t="s">
        <v>1059</v>
      </c>
      <c r="G73" s="193">
        <v>20000000</v>
      </c>
      <c r="H73" s="1" t="s">
        <v>139</v>
      </c>
      <c r="I73" s="45" t="s">
        <v>105</v>
      </c>
    </row>
    <row r="74" spans="1:9" ht="18.75" customHeight="1" x14ac:dyDescent="0.25">
      <c r="A74" s="78">
        <v>20</v>
      </c>
      <c r="B74" s="112" t="s">
        <v>609</v>
      </c>
      <c r="C74" s="112"/>
      <c r="D74" s="129" t="s">
        <v>173</v>
      </c>
      <c r="E74" s="125" t="s">
        <v>1060</v>
      </c>
      <c r="F74" s="112" t="s">
        <v>1061</v>
      </c>
      <c r="G74" s="193">
        <v>20000000</v>
      </c>
      <c r="H74" s="1" t="s">
        <v>139</v>
      </c>
      <c r="I74" s="45" t="s">
        <v>105</v>
      </c>
    </row>
    <row r="75" spans="1:9" ht="18.75" customHeight="1" x14ac:dyDescent="0.25">
      <c r="A75" s="78">
        <v>21</v>
      </c>
      <c r="B75" s="112" t="s">
        <v>211</v>
      </c>
      <c r="C75" s="112"/>
      <c r="D75" s="129" t="s">
        <v>613</v>
      </c>
      <c r="E75" s="125" t="s">
        <v>1064</v>
      </c>
      <c r="F75" s="112" t="s">
        <v>1065</v>
      </c>
      <c r="G75" s="193">
        <v>20000000</v>
      </c>
      <c r="H75" s="1" t="s">
        <v>139</v>
      </c>
      <c r="I75" s="45" t="s">
        <v>105</v>
      </c>
    </row>
    <row r="76" spans="1:9" ht="18.75" customHeight="1" x14ac:dyDescent="0.25">
      <c r="A76" s="78">
        <v>22</v>
      </c>
      <c r="B76" s="112" t="s">
        <v>178</v>
      </c>
      <c r="C76" s="112"/>
      <c r="D76" s="133" t="s">
        <v>616</v>
      </c>
      <c r="E76" s="112" t="s">
        <v>1068</v>
      </c>
      <c r="F76" s="112" t="s">
        <v>1069</v>
      </c>
      <c r="G76" s="193">
        <v>21000000</v>
      </c>
      <c r="H76" s="1" t="s">
        <v>139</v>
      </c>
      <c r="I76" s="45" t="s">
        <v>105</v>
      </c>
    </row>
    <row r="77" spans="1:9" ht="18.75" customHeight="1" x14ac:dyDescent="0.25">
      <c r="A77" s="78">
        <v>23</v>
      </c>
      <c r="B77" s="112" t="s">
        <v>618</v>
      </c>
      <c r="C77" s="112"/>
      <c r="D77" s="133" t="s">
        <v>163</v>
      </c>
      <c r="E77" s="112" t="s">
        <v>1072</v>
      </c>
      <c r="F77" s="112" t="s">
        <v>1073</v>
      </c>
      <c r="G77" s="193">
        <v>21000000</v>
      </c>
      <c r="H77" s="1" t="s">
        <v>139</v>
      </c>
      <c r="I77" s="45" t="s">
        <v>105</v>
      </c>
    </row>
    <row r="78" spans="1:9" ht="18.75" customHeight="1" x14ac:dyDescent="0.25">
      <c r="A78" s="78">
        <v>24</v>
      </c>
      <c r="B78" s="112" t="s">
        <v>619</v>
      </c>
      <c r="C78" s="112"/>
      <c r="D78" s="133" t="s">
        <v>170</v>
      </c>
      <c r="E78" s="112" t="s">
        <v>1074</v>
      </c>
      <c r="F78" s="112" t="s">
        <v>1820</v>
      </c>
      <c r="G78" s="193">
        <v>21000000</v>
      </c>
      <c r="H78" s="1" t="s">
        <v>139</v>
      </c>
      <c r="I78" s="45" t="s">
        <v>105</v>
      </c>
    </row>
    <row r="79" spans="1:9" ht="18.75" customHeight="1" x14ac:dyDescent="0.25">
      <c r="A79" s="78">
        <v>25</v>
      </c>
      <c r="B79" s="112" t="s">
        <v>620</v>
      </c>
      <c r="C79" s="112"/>
      <c r="D79" s="133" t="s">
        <v>171</v>
      </c>
      <c r="E79" s="112" t="s">
        <v>618</v>
      </c>
      <c r="F79" s="112" t="s">
        <v>1075</v>
      </c>
      <c r="G79" s="193">
        <v>21000000</v>
      </c>
      <c r="H79" s="1" t="s">
        <v>139</v>
      </c>
      <c r="I79" s="45" t="s">
        <v>105</v>
      </c>
    </row>
    <row r="80" spans="1:9" ht="18.75" customHeight="1" x14ac:dyDescent="0.25">
      <c r="A80" s="78">
        <v>26</v>
      </c>
      <c r="B80" s="112" t="s">
        <v>621</v>
      </c>
      <c r="C80" s="112"/>
      <c r="D80" s="133" t="s">
        <v>405</v>
      </c>
      <c r="E80" s="125" t="s">
        <v>1076</v>
      </c>
      <c r="F80" s="112" t="s">
        <v>1077</v>
      </c>
      <c r="G80" s="193">
        <v>15000000</v>
      </c>
      <c r="H80" s="1" t="s">
        <v>139</v>
      </c>
      <c r="I80" s="45" t="s">
        <v>105</v>
      </c>
    </row>
    <row r="81" spans="1:9" ht="18.75" customHeight="1" x14ac:dyDescent="0.25">
      <c r="A81" s="78">
        <v>27</v>
      </c>
      <c r="B81" s="112" t="s">
        <v>622</v>
      </c>
      <c r="C81" s="112"/>
      <c r="D81" s="133" t="s">
        <v>215</v>
      </c>
      <c r="E81" s="125" t="s">
        <v>219</v>
      </c>
      <c r="F81" s="112" t="s">
        <v>1078</v>
      </c>
      <c r="G81" s="193">
        <v>20000000</v>
      </c>
      <c r="H81" s="1" t="s">
        <v>139</v>
      </c>
      <c r="I81" s="45" t="s">
        <v>105</v>
      </c>
    </row>
    <row r="82" spans="1:9" ht="18.75" customHeight="1" x14ac:dyDescent="0.25">
      <c r="A82" s="78">
        <v>28</v>
      </c>
      <c r="B82" s="112" t="s">
        <v>624</v>
      </c>
      <c r="C82" s="112"/>
      <c r="D82" s="133" t="s">
        <v>623</v>
      </c>
      <c r="E82" s="125" t="s">
        <v>1079</v>
      </c>
      <c r="F82" s="112" t="s">
        <v>1080</v>
      </c>
      <c r="G82" s="193">
        <v>21000000</v>
      </c>
      <c r="H82" s="1" t="s">
        <v>139</v>
      </c>
      <c r="I82" s="45" t="s">
        <v>105</v>
      </c>
    </row>
    <row r="83" spans="1:9" ht="18.75" customHeight="1" x14ac:dyDescent="0.25">
      <c r="A83" s="78">
        <v>29</v>
      </c>
      <c r="B83" s="112" t="s">
        <v>627</v>
      </c>
      <c r="C83" s="112"/>
      <c r="D83" s="133" t="s">
        <v>626</v>
      </c>
      <c r="E83" s="125" t="s">
        <v>1081</v>
      </c>
      <c r="F83" s="112" t="s">
        <v>1082</v>
      </c>
      <c r="G83" s="193">
        <v>20000000</v>
      </c>
      <c r="H83" s="1" t="s">
        <v>139</v>
      </c>
      <c r="I83" s="45" t="s">
        <v>105</v>
      </c>
    </row>
    <row r="84" spans="1:9" ht="18.75" customHeight="1" x14ac:dyDescent="0.25">
      <c r="A84" s="78">
        <v>30</v>
      </c>
      <c r="B84" s="112" t="s">
        <v>629</v>
      </c>
      <c r="C84" s="112"/>
      <c r="D84" s="133" t="s">
        <v>628</v>
      </c>
      <c r="E84" s="125" t="s">
        <v>1083</v>
      </c>
      <c r="F84" s="112" t="s">
        <v>1084</v>
      </c>
      <c r="G84" s="193">
        <v>21000000</v>
      </c>
      <c r="H84" s="1" t="s">
        <v>139</v>
      </c>
      <c r="I84" s="45" t="s">
        <v>105</v>
      </c>
    </row>
    <row r="85" spans="1:9" ht="18.75" customHeight="1" x14ac:dyDescent="0.25">
      <c r="A85" s="78">
        <v>31</v>
      </c>
      <c r="B85" s="112" t="s">
        <v>630</v>
      </c>
      <c r="C85" s="112"/>
      <c r="D85" s="133" t="s">
        <v>158</v>
      </c>
      <c r="E85" s="125" t="s">
        <v>1085</v>
      </c>
      <c r="F85" s="112" t="s">
        <v>1086</v>
      </c>
      <c r="G85" s="193">
        <v>21000000</v>
      </c>
      <c r="H85" s="1" t="s">
        <v>139</v>
      </c>
      <c r="I85" s="45" t="s">
        <v>105</v>
      </c>
    </row>
    <row r="86" spans="1:9" ht="18.75" customHeight="1" x14ac:dyDescent="0.25">
      <c r="A86" s="78">
        <v>32</v>
      </c>
      <c r="B86" s="112" t="s">
        <v>642</v>
      </c>
      <c r="C86" s="112"/>
      <c r="D86" s="133" t="s">
        <v>206</v>
      </c>
      <c r="E86" s="125" t="s">
        <v>1104</v>
      </c>
      <c r="F86" s="112" t="s">
        <v>1105</v>
      </c>
      <c r="G86" s="193">
        <v>20000000</v>
      </c>
      <c r="H86" s="1" t="s">
        <v>139</v>
      </c>
      <c r="I86" s="45" t="s">
        <v>105</v>
      </c>
    </row>
    <row r="87" spans="1:9" ht="18.75" customHeight="1" x14ac:dyDescent="0.25">
      <c r="A87" s="78">
        <v>33</v>
      </c>
      <c r="B87" s="112" t="s">
        <v>645</v>
      </c>
      <c r="C87" s="112"/>
      <c r="D87" s="133" t="s">
        <v>204</v>
      </c>
      <c r="E87" s="125" t="s">
        <v>1109</v>
      </c>
      <c r="F87" s="112" t="s">
        <v>1110</v>
      </c>
      <c r="G87" s="193">
        <v>25000000</v>
      </c>
      <c r="H87" s="1" t="s">
        <v>139</v>
      </c>
      <c r="I87" s="45" t="s">
        <v>105</v>
      </c>
    </row>
    <row r="88" spans="1:9" ht="18.75" customHeight="1" x14ac:dyDescent="0.25">
      <c r="A88" s="78">
        <v>34</v>
      </c>
      <c r="B88" s="112" t="s">
        <v>408</v>
      </c>
      <c r="C88" s="112"/>
      <c r="D88" s="133" t="s">
        <v>646</v>
      </c>
      <c r="E88" s="125" t="s">
        <v>407</v>
      </c>
      <c r="F88" s="112" t="s">
        <v>1111</v>
      </c>
      <c r="G88" s="193">
        <v>20000000</v>
      </c>
      <c r="H88" s="1" t="s">
        <v>139</v>
      </c>
      <c r="I88" s="45" t="s">
        <v>105</v>
      </c>
    </row>
    <row r="89" spans="1:9" ht="18.75" customHeight="1" x14ac:dyDescent="0.25">
      <c r="A89" s="78">
        <v>35</v>
      </c>
      <c r="B89" s="112" t="s">
        <v>647</v>
      </c>
      <c r="C89" s="112"/>
      <c r="D89" s="133" t="s">
        <v>190</v>
      </c>
      <c r="E89" s="125" t="s">
        <v>1115</v>
      </c>
      <c r="F89" s="112" t="s">
        <v>1116</v>
      </c>
      <c r="G89" s="193">
        <v>15000000</v>
      </c>
      <c r="H89" s="1" t="s">
        <v>139</v>
      </c>
      <c r="I89" s="45" t="s">
        <v>105</v>
      </c>
    </row>
    <row r="90" spans="1:9" ht="18.75" customHeight="1" x14ac:dyDescent="0.25">
      <c r="A90" s="78">
        <v>36</v>
      </c>
      <c r="B90" s="112" t="s">
        <v>648</v>
      </c>
      <c r="C90" s="112"/>
      <c r="D90" s="133" t="s">
        <v>176</v>
      </c>
      <c r="E90" s="125" t="s">
        <v>1117</v>
      </c>
      <c r="F90" s="112" t="s">
        <v>1118</v>
      </c>
      <c r="G90" s="193">
        <v>20000000</v>
      </c>
      <c r="H90" s="1" t="s">
        <v>139</v>
      </c>
      <c r="I90" s="45" t="s">
        <v>105</v>
      </c>
    </row>
    <row r="91" spans="1:9" ht="18.75" customHeight="1" x14ac:dyDescent="0.25">
      <c r="A91" s="78">
        <v>37</v>
      </c>
      <c r="B91" s="112" t="s">
        <v>649</v>
      </c>
      <c r="C91" s="112"/>
      <c r="D91" s="133" t="s">
        <v>165</v>
      </c>
      <c r="E91" s="125" t="s">
        <v>1119</v>
      </c>
      <c r="F91" s="112" t="s">
        <v>1120</v>
      </c>
      <c r="G91" s="193">
        <v>20000000</v>
      </c>
      <c r="H91" s="1" t="s">
        <v>139</v>
      </c>
      <c r="I91" s="45" t="s">
        <v>105</v>
      </c>
    </row>
    <row r="92" spans="1:9" ht="18.75" customHeight="1" x14ac:dyDescent="0.25">
      <c r="A92" s="78">
        <v>38</v>
      </c>
      <c r="B92" s="112" t="s">
        <v>650</v>
      </c>
      <c r="C92" s="112"/>
      <c r="D92" s="133" t="s">
        <v>93</v>
      </c>
      <c r="E92" s="125" t="s">
        <v>1121</v>
      </c>
      <c r="F92" s="112" t="s">
        <v>1122</v>
      </c>
      <c r="G92" s="193">
        <v>21000000</v>
      </c>
      <c r="H92" s="1" t="s">
        <v>139</v>
      </c>
      <c r="I92" s="45" t="s">
        <v>105</v>
      </c>
    </row>
    <row r="93" spans="1:9" ht="18.75" customHeight="1" x14ac:dyDescent="0.25">
      <c r="A93" s="78">
        <v>39</v>
      </c>
      <c r="B93" s="112" t="s">
        <v>652</v>
      </c>
      <c r="C93" s="112"/>
      <c r="D93" s="129" t="s">
        <v>174</v>
      </c>
      <c r="E93" s="125" t="s">
        <v>1126</v>
      </c>
      <c r="F93" s="112" t="s">
        <v>1127</v>
      </c>
      <c r="G93" s="193">
        <v>15000000</v>
      </c>
      <c r="H93" s="1" t="s">
        <v>139</v>
      </c>
      <c r="I93" s="45" t="s">
        <v>105</v>
      </c>
    </row>
    <row r="94" spans="1:9" ht="18.75" customHeight="1" x14ac:dyDescent="0.25">
      <c r="A94" s="78">
        <v>40</v>
      </c>
      <c r="B94" s="112" t="s">
        <v>657</v>
      </c>
      <c r="C94" s="112"/>
      <c r="D94" s="133" t="s">
        <v>161</v>
      </c>
      <c r="E94" s="125" t="s">
        <v>1135</v>
      </c>
      <c r="F94" s="112" t="s">
        <v>1136</v>
      </c>
      <c r="G94" s="193">
        <v>20000000</v>
      </c>
      <c r="H94" s="1" t="s">
        <v>139</v>
      </c>
      <c r="I94" s="45" t="s">
        <v>105</v>
      </c>
    </row>
    <row r="95" spans="1:9" ht="18.75" customHeight="1" x14ac:dyDescent="0.25">
      <c r="A95" s="78">
        <v>41</v>
      </c>
      <c r="B95" s="112" t="s">
        <v>658</v>
      </c>
      <c r="C95" s="112"/>
      <c r="D95" s="133" t="s">
        <v>169</v>
      </c>
      <c r="E95" s="125" t="s">
        <v>1137</v>
      </c>
      <c r="F95" s="112" t="s">
        <v>1138</v>
      </c>
      <c r="G95" s="193">
        <v>25000000</v>
      </c>
      <c r="H95" s="1" t="s">
        <v>139</v>
      </c>
      <c r="I95" s="45" t="s">
        <v>105</v>
      </c>
    </row>
    <row r="96" spans="1:9" ht="18.75" customHeight="1" x14ac:dyDescent="0.25">
      <c r="A96" s="78">
        <v>42</v>
      </c>
      <c r="B96" s="112" t="s">
        <v>659</v>
      </c>
      <c r="C96" s="112"/>
      <c r="D96" s="133" t="s">
        <v>175</v>
      </c>
      <c r="E96" s="125" t="s">
        <v>1139</v>
      </c>
      <c r="F96" s="112" t="s">
        <v>1140</v>
      </c>
      <c r="G96" s="193">
        <v>20000000</v>
      </c>
      <c r="H96" s="1" t="s">
        <v>139</v>
      </c>
      <c r="I96" s="45" t="s">
        <v>105</v>
      </c>
    </row>
    <row r="97" spans="1:11" ht="18.75" customHeight="1" x14ac:dyDescent="0.25">
      <c r="A97" s="78">
        <v>43</v>
      </c>
      <c r="B97" s="112" t="s">
        <v>666</v>
      </c>
      <c r="C97" s="112"/>
      <c r="D97" s="129" t="s">
        <v>665</v>
      </c>
      <c r="E97" s="125" t="s">
        <v>1152</v>
      </c>
      <c r="F97" s="112" t="s">
        <v>1153</v>
      </c>
      <c r="G97" s="193">
        <v>15000000</v>
      </c>
      <c r="H97" s="1" t="s">
        <v>139</v>
      </c>
      <c r="I97" s="45" t="s">
        <v>105</v>
      </c>
    </row>
    <row r="98" spans="1:11" ht="18.75" customHeight="1" x14ac:dyDescent="0.25">
      <c r="A98" s="78">
        <v>44</v>
      </c>
      <c r="B98" s="112" t="s">
        <v>672</v>
      </c>
      <c r="C98" s="112"/>
      <c r="D98" s="129" t="s">
        <v>671</v>
      </c>
      <c r="E98" s="125" t="s">
        <v>1161</v>
      </c>
      <c r="F98" s="112" t="s">
        <v>1162</v>
      </c>
      <c r="G98" s="193">
        <v>20000000</v>
      </c>
      <c r="H98" s="1" t="s">
        <v>139</v>
      </c>
      <c r="I98" s="45" t="s">
        <v>105</v>
      </c>
    </row>
    <row r="99" spans="1:11" ht="18.75" customHeight="1" x14ac:dyDescent="0.25">
      <c r="A99" s="78">
        <v>45</v>
      </c>
      <c r="B99" s="112" t="s">
        <v>674</v>
      </c>
      <c r="C99" s="112"/>
      <c r="D99" s="129" t="s">
        <v>673</v>
      </c>
      <c r="E99" s="125" t="s">
        <v>1163</v>
      </c>
      <c r="F99" s="112" t="s">
        <v>1164</v>
      </c>
      <c r="G99" s="193">
        <v>20000000</v>
      </c>
      <c r="H99" s="1" t="s">
        <v>139</v>
      </c>
      <c r="I99" s="45" t="s">
        <v>105</v>
      </c>
    </row>
    <row r="100" spans="1:11" ht="18.75" customHeight="1" x14ac:dyDescent="0.25">
      <c r="A100" s="78">
        <v>46</v>
      </c>
      <c r="B100" s="112" t="s">
        <v>677</v>
      </c>
      <c r="C100" s="112"/>
      <c r="D100" s="133" t="s">
        <v>676</v>
      </c>
      <c r="E100" s="125" t="s">
        <v>1167</v>
      </c>
      <c r="F100" s="112" t="s">
        <v>1168</v>
      </c>
      <c r="G100" s="193">
        <v>10000000</v>
      </c>
      <c r="H100" s="1" t="s">
        <v>139</v>
      </c>
      <c r="I100" s="45" t="s">
        <v>105</v>
      </c>
    </row>
    <row r="101" spans="1:11" ht="18.75" customHeight="1" x14ac:dyDescent="0.25">
      <c r="A101" s="78">
        <v>47</v>
      </c>
      <c r="B101" s="112" t="s">
        <v>682</v>
      </c>
      <c r="C101" s="112"/>
      <c r="D101" s="129" t="s">
        <v>156</v>
      </c>
      <c r="E101" s="125" t="s">
        <v>1173</v>
      </c>
      <c r="F101" s="112" t="s">
        <v>1174</v>
      </c>
      <c r="G101" s="193">
        <v>20000000</v>
      </c>
      <c r="H101" s="1" t="s">
        <v>139</v>
      </c>
      <c r="I101" s="45" t="s">
        <v>105</v>
      </c>
    </row>
    <row r="102" spans="1:11" ht="18.75" customHeight="1" x14ac:dyDescent="0.25">
      <c r="A102" s="78">
        <v>48</v>
      </c>
      <c r="B102" s="112" t="s">
        <v>684</v>
      </c>
      <c r="C102" s="112"/>
      <c r="D102" s="133" t="s">
        <v>683</v>
      </c>
      <c r="E102" s="125" t="s">
        <v>1175</v>
      </c>
      <c r="F102" s="112" t="s">
        <v>1176</v>
      </c>
      <c r="G102" s="193">
        <v>20000000</v>
      </c>
      <c r="H102" s="1" t="s">
        <v>139</v>
      </c>
      <c r="I102" s="45" t="s">
        <v>105</v>
      </c>
    </row>
    <row r="103" spans="1:11" ht="18.75" customHeight="1" x14ac:dyDescent="0.25">
      <c r="A103" s="78">
        <v>49</v>
      </c>
      <c r="B103" s="112" t="s">
        <v>195</v>
      </c>
      <c r="C103" s="112"/>
      <c r="D103" s="129" t="s">
        <v>191</v>
      </c>
      <c r="E103" s="125" t="s">
        <v>1177</v>
      </c>
      <c r="F103" s="112" t="s">
        <v>1178</v>
      </c>
      <c r="G103" s="193">
        <v>20000000</v>
      </c>
      <c r="H103" s="1" t="s">
        <v>139</v>
      </c>
      <c r="I103" s="45" t="s">
        <v>105</v>
      </c>
    </row>
    <row r="104" spans="1:11" ht="18.75" customHeight="1" x14ac:dyDescent="0.25">
      <c r="A104" s="78">
        <v>50</v>
      </c>
      <c r="B104" s="112" t="s">
        <v>1180</v>
      </c>
      <c r="C104" s="112"/>
      <c r="D104" s="137" t="s">
        <v>177</v>
      </c>
      <c r="E104" s="125" t="s">
        <v>426</v>
      </c>
      <c r="F104" s="112" t="s">
        <v>1181</v>
      </c>
      <c r="G104" s="193">
        <v>20000000</v>
      </c>
      <c r="H104" s="1" t="s">
        <v>139</v>
      </c>
      <c r="I104" s="45" t="s">
        <v>105</v>
      </c>
    </row>
    <row r="105" spans="1:11" ht="18.75" customHeight="1" x14ac:dyDescent="0.25">
      <c r="A105" s="78">
        <v>51</v>
      </c>
      <c r="B105" s="112" t="s">
        <v>146</v>
      </c>
      <c r="C105" s="112"/>
      <c r="D105" s="133" t="s">
        <v>157</v>
      </c>
      <c r="E105" s="125" t="s">
        <v>576</v>
      </c>
      <c r="F105" s="112" t="s">
        <v>1182</v>
      </c>
      <c r="G105" s="193">
        <v>25000000</v>
      </c>
      <c r="H105" s="1" t="s">
        <v>139</v>
      </c>
      <c r="I105" s="45" t="s">
        <v>105</v>
      </c>
    </row>
    <row r="106" spans="1:11" ht="18.75" customHeight="1" x14ac:dyDescent="0.25">
      <c r="A106" s="78">
        <v>52</v>
      </c>
      <c r="B106" s="112" t="s">
        <v>686</v>
      </c>
      <c r="C106" s="112"/>
      <c r="D106" s="133" t="s">
        <v>685</v>
      </c>
      <c r="E106" s="125" t="s">
        <v>1183</v>
      </c>
      <c r="F106" s="112" t="s">
        <v>1821</v>
      </c>
      <c r="G106" s="193">
        <v>20000000</v>
      </c>
      <c r="H106" s="1" t="s">
        <v>139</v>
      </c>
      <c r="I106" s="45" t="s">
        <v>105</v>
      </c>
    </row>
    <row r="107" spans="1:11" ht="18.75" customHeight="1" x14ac:dyDescent="0.25">
      <c r="A107" s="78">
        <v>53</v>
      </c>
      <c r="B107" s="112" t="s">
        <v>689</v>
      </c>
      <c r="C107" s="112"/>
      <c r="D107" s="133" t="s">
        <v>162</v>
      </c>
      <c r="E107" s="125" t="s">
        <v>213</v>
      </c>
      <c r="F107" s="112" t="s">
        <v>1186</v>
      </c>
      <c r="G107" s="193">
        <v>10000000</v>
      </c>
      <c r="H107" s="1" t="s">
        <v>139</v>
      </c>
      <c r="I107" s="45" t="s">
        <v>105</v>
      </c>
    </row>
    <row r="108" spans="1:11" ht="18.75" customHeight="1" x14ac:dyDescent="0.25">
      <c r="A108" s="78">
        <v>54</v>
      </c>
      <c r="B108" s="112" t="s">
        <v>149</v>
      </c>
      <c r="C108" s="112"/>
      <c r="D108" s="133" t="s">
        <v>166</v>
      </c>
      <c r="E108" s="125" t="s">
        <v>1187</v>
      </c>
      <c r="F108" s="112" t="s">
        <v>1822</v>
      </c>
      <c r="G108" s="193">
        <v>20000000</v>
      </c>
      <c r="H108" s="1" t="s">
        <v>139</v>
      </c>
      <c r="I108" s="45" t="s">
        <v>105</v>
      </c>
    </row>
    <row r="109" spans="1:11" ht="18.75" customHeight="1" x14ac:dyDescent="0.25">
      <c r="A109" s="78"/>
      <c r="B109" s="73"/>
      <c r="C109" s="74"/>
      <c r="D109" s="75"/>
      <c r="E109" s="76"/>
      <c r="F109" s="73"/>
      <c r="G109" s="87"/>
      <c r="H109" s="1"/>
      <c r="I109" s="45"/>
      <c r="J109" s="93">
        <f>SUM(G55:G109)</f>
        <v>1346000000</v>
      </c>
      <c r="K109" s="16">
        <v>54</v>
      </c>
    </row>
    <row r="110" spans="1:11" ht="18.75" customHeight="1" x14ac:dyDescent="0.25">
      <c r="A110" s="78">
        <v>1</v>
      </c>
      <c r="B110" s="138" t="s">
        <v>711</v>
      </c>
      <c r="C110" s="74"/>
      <c r="D110" s="136" t="s">
        <v>215</v>
      </c>
      <c r="E110" s="76"/>
      <c r="F110" s="68" t="s">
        <v>712</v>
      </c>
      <c r="G110" s="141">
        <v>45300000</v>
      </c>
      <c r="H110" s="1" t="s">
        <v>106</v>
      </c>
      <c r="I110" s="45" t="s">
        <v>710</v>
      </c>
    </row>
    <row r="111" spans="1:11" ht="18.75" customHeight="1" x14ac:dyDescent="0.25">
      <c r="A111" s="78"/>
      <c r="B111" s="138"/>
      <c r="C111" s="74"/>
      <c r="D111" s="136"/>
      <c r="E111" s="76"/>
      <c r="F111" s="68"/>
      <c r="G111" s="141"/>
      <c r="H111" s="1"/>
      <c r="I111" s="45"/>
      <c r="J111" s="93">
        <f>SUM(G110:G111)</f>
        <v>45300000</v>
      </c>
      <c r="K111" s="16">
        <v>1</v>
      </c>
    </row>
    <row r="112" spans="1:11" ht="18.75" customHeight="1" x14ac:dyDescent="0.25">
      <c r="A112" s="78">
        <v>1</v>
      </c>
      <c r="B112" s="142" t="s">
        <v>718</v>
      </c>
      <c r="C112" s="74"/>
      <c r="D112" s="136" t="s">
        <v>646</v>
      </c>
      <c r="E112" s="76"/>
      <c r="F112" s="68" t="s">
        <v>719</v>
      </c>
      <c r="G112" s="141">
        <v>50000000</v>
      </c>
      <c r="H112" s="1" t="s">
        <v>106</v>
      </c>
      <c r="I112" s="45" t="s">
        <v>715</v>
      </c>
    </row>
    <row r="113" spans="1:11" ht="18.75" customHeight="1" x14ac:dyDescent="0.25">
      <c r="A113" s="78">
        <v>2</v>
      </c>
      <c r="B113" s="143" t="s">
        <v>721</v>
      </c>
      <c r="C113" s="74"/>
      <c r="D113" s="136" t="s">
        <v>720</v>
      </c>
      <c r="E113" s="76"/>
      <c r="F113" s="68" t="s">
        <v>722</v>
      </c>
      <c r="G113" s="141">
        <v>47800000</v>
      </c>
      <c r="H113" s="1" t="s">
        <v>106</v>
      </c>
      <c r="I113" s="45" t="s">
        <v>715</v>
      </c>
    </row>
    <row r="114" spans="1:11" ht="18.75" customHeight="1" x14ac:dyDescent="0.25">
      <c r="A114" s="78">
        <v>3</v>
      </c>
      <c r="B114" s="142" t="s">
        <v>210</v>
      </c>
      <c r="C114" s="74"/>
      <c r="D114" s="136" t="s">
        <v>78</v>
      </c>
      <c r="E114" s="76"/>
      <c r="F114" s="68" t="s">
        <v>723</v>
      </c>
      <c r="G114" s="141">
        <v>48300000</v>
      </c>
      <c r="H114" s="1" t="s">
        <v>106</v>
      </c>
      <c r="I114" s="45" t="s">
        <v>715</v>
      </c>
    </row>
    <row r="115" spans="1:11" ht="18.75" customHeight="1" x14ac:dyDescent="0.25">
      <c r="A115" s="78">
        <v>4</v>
      </c>
      <c r="B115" s="138" t="s">
        <v>724</v>
      </c>
      <c r="C115" s="74"/>
      <c r="D115" s="136" t="s">
        <v>172</v>
      </c>
      <c r="E115" s="76"/>
      <c r="F115" s="68" t="s">
        <v>725</v>
      </c>
      <c r="G115" s="141">
        <v>30100000</v>
      </c>
      <c r="H115" s="1" t="s">
        <v>106</v>
      </c>
      <c r="I115" s="45" t="s">
        <v>715</v>
      </c>
    </row>
    <row r="116" spans="1:11" ht="18.75" customHeight="1" x14ac:dyDescent="0.25">
      <c r="A116" s="78">
        <v>5</v>
      </c>
      <c r="B116" s="142" t="s">
        <v>726</v>
      </c>
      <c r="C116" s="66"/>
      <c r="D116" s="136" t="s">
        <v>167</v>
      </c>
      <c r="E116" s="70"/>
      <c r="F116" s="68" t="s">
        <v>727</v>
      </c>
      <c r="G116" s="141">
        <v>43800000</v>
      </c>
      <c r="H116" s="1" t="s">
        <v>106</v>
      </c>
      <c r="I116" s="45" t="s">
        <v>715</v>
      </c>
    </row>
    <row r="117" spans="1:11" ht="18.75" customHeight="1" x14ac:dyDescent="0.25">
      <c r="A117" s="78">
        <v>6</v>
      </c>
      <c r="B117" s="142" t="s">
        <v>732</v>
      </c>
      <c r="C117" s="74"/>
      <c r="D117" s="136" t="s">
        <v>44</v>
      </c>
      <c r="E117" s="76"/>
      <c r="F117" s="68" t="s">
        <v>733</v>
      </c>
      <c r="G117" s="141">
        <v>49900000</v>
      </c>
      <c r="H117" s="1" t="s">
        <v>106</v>
      </c>
      <c r="I117" s="45" t="s">
        <v>715</v>
      </c>
    </row>
    <row r="118" spans="1:11" ht="18.75" customHeight="1" x14ac:dyDescent="0.25">
      <c r="A118" s="78">
        <v>7</v>
      </c>
      <c r="B118" s="142" t="s">
        <v>736</v>
      </c>
      <c r="C118" s="74"/>
      <c r="D118" s="136" t="s">
        <v>204</v>
      </c>
      <c r="E118" s="76"/>
      <c r="F118" s="68" t="s">
        <v>737</v>
      </c>
      <c r="G118" s="141">
        <v>42400000</v>
      </c>
      <c r="H118" s="1" t="s">
        <v>106</v>
      </c>
      <c r="I118" s="45" t="s">
        <v>715</v>
      </c>
    </row>
    <row r="119" spans="1:11" ht="18.75" customHeight="1" x14ac:dyDescent="0.25">
      <c r="A119" s="78">
        <v>8</v>
      </c>
      <c r="B119" s="142" t="s">
        <v>741</v>
      </c>
      <c r="C119" s="74"/>
      <c r="D119" s="136" t="s">
        <v>164</v>
      </c>
      <c r="E119" s="76"/>
      <c r="F119" s="68" t="s">
        <v>742</v>
      </c>
      <c r="G119" s="141">
        <v>41000000</v>
      </c>
      <c r="H119" s="1" t="s">
        <v>106</v>
      </c>
      <c r="I119" s="45" t="s">
        <v>715</v>
      </c>
    </row>
    <row r="120" spans="1:11" ht="18.75" customHeight="1" x14ac:dyDescent="0.25">
      <c r="A120" s="78"/>
      <c r="B120" s="73"/>
      <c r="C120" s="74"/>
      <c r="D120" s="75"/>
      <c r="E120" s="76"/>
      <c r="F120" s="73"/>
      <c r="G120" s="87"/>
      <c r="H120" s="1"/>
      <c r="I120" s="45"/>
      <c r="J120" s="93">
        <f>SUM(G112:G119)</f>
        <v>353300000</v>
      </c>
      <c r="K120" s="16">
        <v>8</v>
      </c>
    </row>
    <row r="121" spans="1:11" ht="18.75" customHeight="1" x14ac:dyDescent="0.25">
      <c r="A121" s="78">
        <v>1</v>
      </c>
      <c r="B121" s="142" t="s">
        <v>751</v>
      </c>
      <c r="C121" s="66"/>
      <c r="D121" s="136" t="s">
        <v>90</v>
      </c>
      <c r="E121" s="76"/>
      <c r="F121" s="68" t="s">
        <v>752</v>
      </c>
      <c r="G121" s="141">
        <v>150000000</v>
      </c>
      <c r="H121" s="1" t="s">
        <v>106</v>
      </c>
      <c r="I121" s="45" t="s">
        <v>753</v>
      </c>
    </row>
    <row r="122" spans="1:11" ht="18.75" customHeight="1" x14ac:dyDescent="0.25">
      <c r="A122" s="78"/>
      <c r="C122" s="85"/>
      <c r="E122" s="76"/>
      <c r="F122" s="73"/>
      <c r="G122" s="87"/>
      <c r="H122" s="1"/>
      <c r="I122" s="45"/>
      <c r="J122" s="93">
        <f>SUM(G121:G122)</f>
        <v>150000000</v>
      </c>
      <c r="K122" s="16">
        <v>1</v>
      </c>
    </row>
    <row r="123" spans="1:11" ht="18.75" customHeight="1" x14ac:dyDescent="0.25">
      <c r="A123" s="78">
        <v>1</v>
      </c>
      <c r="B123" s="143" t="s">
        <v>148</v>
      </c>
      <c r="C123" s="74"/>
      <c r="D123" s="136" t="s">
        <v>160</v>
      </c>
      <c r="E123" s="76"/>
      <c r="F123" s="68" t="s">
        <v>754</v>
      </c>
      <c r="G123" s="141">
        <v>198000000</v>
      </c>
      <c r="H123" s="1" t="s">
        <v>106</v>
      </c>
      <c r="I123" s="45" t="s">
        <v>755</v>
      </c>
    </row>
    <row r="124" spans="1:11" ht="18.75" customHeight="1" x14ac:dyDescent="0.25">
      <c r="A124" s="78"/>
      <c r="B124" s="275"/>
      <c r="C124" s="74"/>
      <c r="D124" s="276"/>
      <c r="E124" s="76"/>
      <c r="F124" s="277"/>
      <c r="G124" s="278"/>
      <c r="H124" s="1"/>
      <c r="I124" s="45"/>
      <c r="J124" s="93">
        <f>SUM(G123:G124)</f>
        <v>198000000</v>
      </c>
      <c r="K124" s="16">
        <v>1</v>
      </c>
    </row>
    <row r="125" spans="1:11" ht="18.75" customHeight="1" x14ac:dyDescent="0.25">
      <c r="A125" s="78">
        <v>1</v>
      </c>
      <c r="B125" s="275" t="s">
        <v>1995</v>
      </c>
      <c r="C125" s="74"/>
      <c r="D125" s="276"/>
      <c r="E125" s="76" t="s">
        <v>1997</v>
      </c>
      <c r="F125" s="277" t="s">
        <v>1996</v>
      </c>
      <c r="G125" s="278">
        <v>142500000</v>
      </c>
      <c r="H125" s="1" t="s">
        <v>106</v>
      </c>
      <c r="I125" s="45" t="s">
        <v>1998</v>
      </c>
    </row>
    <row r="126" spans="1:11" ht="18.75" customHeight="1" x14ac:dyDescent="0.25">
      <c r="A126" s="78"/>
      <c r="B126" s="73"/>
      <c r="C126" s="74"/>
      <c r="D126" s="75"/>
      <c r="E126" s="76"/>
      <c r="F126" s="73"/>
      <c r="G126" s="87"/>
      <c r="H126" s="1"/>
      <c r="I126" s="45"/>
      <c r="J126" s="93">
        <f>SUM(G125:G126)</f>
        <v>142500000</v>
      </c>
      <c r="K126" s="16">
        <v>1</v>
      </c>
    </row>
    <row r="127" spans="1:11" ht="18.75" customHeight="1" x14ac:dyDescent="0.25">
      <c r="A127" s="78">
        <v>1</v>
      </c>
      <c r="B127" s="112" t="s">
        <v>925</v>
      </c>
      <c r="C127" s="134"/>
      <c r="D127" s="151" t="s">
        <v>217</v>
      </c>
      <c r="E127" s="76"/>
      <c r="F127" s="73" t="s">
        <v>2000</v>
      </c>
      <c r="G127" s="87">
        <v>94500000</v>
      </c>
      <c r="H127" s="1" t="s">
        <v>106</v>
      </c>
      <c r="I127" s="45" t="s">
        <v>1999</v>
      </c>
    </row>
    <row r="128" spans="1:11" ht="18.75" customHeight="1" x14ac:dyDescent="0.25">
      <c r="A128" s="78"/>
      <c r="B128" s="73"/>
      <c r="C128" s="74"/>
      <c r="D128" s="75"/>
      <c r="E128" s="76"/>
      <c r="F128" s="73"/>
      <c r="G128" s="87"/>
      <c r="H128" s="1"/>
      <c r="I128" s="45"/>
      <c r="J128" s="93">
        <f>SUM(G127:G128)</f>
        <v>94500000</v>
      </c>
      <c r="K128" s="16">
        <v>1</v>
      </c>
    </row>
    <row r="129" spans="1:11" ht="18.75" customHeight="1" x14ac:dyDescent="0.25">
      <c r="A129" s="78"/>
      <c r="B129" s="73"/>
      <c r="C129" s="74"/>
      <c r="D129" s="75"/>
      <c r="E129" s="76"/>
      <c r="F129" s="73"/>
      <c r="G129" s="87"/>
      <c r="H129" s="1"/>
      <c r="I129" s="45"/>
    </row>
    <row r="130" spans="1:11" ht="20.100000000000001" customHeight="1" x14ac:dyDescent="0.25">
      <c r="A130" s="78">
        <v>1</v>
      </c>
      <c r="B130" s="104" t="s">
        <v>1694</v>
      </c>
      <c r="C130" s="249"/>
      <c r="D130" s="137" t="s">
        <v>150</v>
      </c>
      <c r="E130" s="249"/>
      <c r="F130" s="103" t="s">
        <v>1901</v>
      </c>
      <c r="G130" s="250">
        <v>100000000</v>
      </c>
      <c r="H130" s="1" t="s">
        <v>139</v>
      </c>
      <c r="I130" s="45" t="s">
        <v>1878</v>
      </c>
      <c r="K130" s="95"/>
    </row>
    <row r="131" spans="1:11" ht="20.100000000000001" customHeight="1" x14ac:dyDescent="0.25">
      <c r="A131" s="78">
        <v>2</v>
      </c>
      <c r="B131" s="104" t="s">
        <v>1905</v>
      </c>
      <c r="C131" s="249"/>
      <c r="D131" s="120" t="s">
        <v>186</v>
      </c>
      <c r="E131" s="249"/>
      <c r="F131" s="103" t="s">
        <v>1902</v>
      </c>
      <c r="G131" s="250">
        <v>100000000</v>
      </c>
      <c r="H131" s="1" t="s">
        <v>139</v>
      </c>
      <c r="I131" s="45" t="s">
        <v>1878</v>
      </c>
    </row>
    <row r="132" spans="1:11" ht="20.100000000000001" customHeight="1" x14ac:dyDescent="0.25">
      <c r="A132" s="78">
        <v>3</v>
      </c>
      <c r="B132" s="144" t="s">
        <v>576</v>
      </c>
      <c r="C132" s="249"/>
      <c r="D132" s="129" t="s">
        <v>76</v>
      </c>
      <c r="E132" s="249"/>
      <c r="F132" s="102" t="s">
        <v>1903</v>
      </c>
      <c r="G132" s="250">
        <v>100000000</v>
      </c>
      <c r="H132" s="1" t="s">
        <v>139</v>
      </c>
      <c r="I132" s="45" t="s">
        <v>1878</v>
      </c>
    </row>
    <row r="133" spans="1:11" ht="20.100000000000001" customHeight="1" x14ac:dyDescent="0.25">
      <c r="A133" s="78">
        <v>4</v>
      </c>
      <c r="B133" s="144" t="s">
        <v>598</v>
      </c>
      <c r="C133" s="249"/>
      <c r="D133" s="129" t="s">
        <v>202</v>
      </c>
      <c r="E133" s="249"/>
      <c r="F133" s="102" t="s">
        <v>1904</v>
      </c>
      <c r="G133" s="250">
        <v>100000000</v>
      </c>
      <c r="H133" s="1" t="s">
        <v>139</v>
      </c>
      <c r="I133" s="45" t="s">
        <v>1878</v>
      </c>
    </row>
    <row r="134" spans="1:11" x14ac:dyDescent="0.25">
      <c r="J134" s="93">
        <f>SUM(G130:G133)</f>
        <v>400000000</v>
      </c>
      <c r="K134" s="16">
        <v>4</v>
      </c>
    </row>
    <row r="135" spans="1:11" ht="20.100000000000001" customHeight="1" x14ac:dyDescent="0.25">
      <c r="A135" s="255">
        <v>1</v>
      </c>
      <c r="B135" s="256" t="s">
        <v>1940</v>
      </c>
      <c r="C135" s="257"/>
      <c r="D135" s="258" t="s">
        <v>1941</v>
      </c>
      <c r="E135" s="256" t="s">
        <v>1942</v>
      </c>
      <c r="F135" s="256" t="s">
        <v>1943</v>
      </c>
      <c r="G135" s="259">
        <v>10000000</v>
      </c>
      <c r="H135" s="256" t="s">
        <v>1910</v>
      </c>
      <c r="I135" s="256" t="s">
        <v>1910</v>
      </c>
      <c r="K135" s="95"/>
    </row>
    <row r="136" spans="1:11" ht="20.100000000000001" customHeight="1" x14ac:dyDescent="0.25">
      <c r="A136" s="255">
        <v>2</v>
      </c>
      <c r="B136" s="256" t="s">
        <v>1944</v>
      </c>
      <c r="C136" s="257"/>
      <c r="D136" s="258" t="s">
        <v>1945</v>
      </c>
      <c r="E136" s="256" t="s">
        <v>1946</v>
      </c>
      <c r="F136" s="256" t="s">
        <v>1947</v>
      </c>
      <c r="G136" s="259">
        <v>10000000</v>
      </c>
      <c r="H136" s="256" t="s">
        <v>1910</v>
      </c>
      <c r="I136" s="256" t="s">
        <v>1910</v>
      </c>
    </row>
    <row r="137" spans="1:11" ht="20.100000000000001" customHeight="1" x14ac:dyDescent="0.25">
      <c r="A137" s="255">
        <v>3</v>
      </c>
      <c r="B137" s="256" t="s">
        <v>1948</v>
      </c>
      <c r="C137" s="257"/>
      <c r="D137" s="258" t="s">
        <v>1949</v>
      </c>
      <c r="E137" s="256" t="s">
        <v>1950</v>
      </c>
      <c r="F137" s="256" t="s">
        <v>1951</v>
      </c>
      <c r="G137" s="260">
        <v>15000000</v>
      </c>
      <c r="H137" s="257" t="s">
        <v>1910</v>
      </c>
      <c r="I137" s="257" t="s">
        <v>1910</v>
      </c>
    </row>
    <row r="138" spans="1:11" ht="20.100000000000001" customHeight="1" x14ac:dyDescent="0.25">
      <c r="A138" s="255">
        <v>4</v>
      </c>
      <c r="B138" s="256" t="s">
        <v>1952</v>
      </c>
      <c r="C138" s="257"/>
      <c r="D138" s="258" t="s">
        <v>1953</v>
      </c>
      <c r="E138" s="256" t="s">
        <v>1954</v>
      </c>
      <c r="F138" s="256" t="s">
        <v>1955</v>
      </c>
      <c r="G138" s="259">
        <v>10000000</v>
      </c>
      <c r="H138" s="256" t="s">
        <v>1910</v>
      </c>
      <c r="I138" s="256" t="s">
        <v>1910</v>
      </c>
    </row>
    <row r="139" spans="1:11" ht="20.100000000000001" customHeight="1" x14ac:dyDescent="0.25">
      <c r="A139" s="255">
        <v>5</v>
      </c>
      <c r="B139" s="256" t="s">
        <v>1956</v>
      </c>
      <c r="C139" s="257"/>
      <c r="D139" s="258" t="s">
        <v>1957</v>
      </c>
      <c r="E139" s="256" t="s">
        <v>1958</v>
      </c>
      <c r="F139" s="256" t="s">
        <v>1959</v>
      </c>
      <c r="G139" s="260">
        <v>10000000</v>
      </c>
      <c r="H139" s="257" t="s">
        <v>1910</v>
      </c>
      <c r="I139" s="257" t="s">
        <v>1910</v>
      </c>
    </row>
    <row r="140" spans="1:11" ht="20.100000000000001" customHeight="1" x14ac:dyDescent="0.25">
      <c r="A140" s="255">
        <v>6</v>
      </c>
      <c r="B140" s="256" t="s">
        <v>1960</v>
      </c>
      <c r="C140" s="257"/>
      <c r="D140" s="258" t="s">
        <v>1961</v>
      </c>
      <c r="E140" s="256" t="s">
        <v>1962</v>
      </c>
      <c r="F140" s="256" t="s">
        <v>1963</v>
      </c>
      <c r="G140" s="259">
        <v>10000000</v>
      </c>
      <c r="H140" s="256" t="s">
        <v>1910</v>
      </c>
      <c r="I140" s="256" t="s">
        <v>1910</v>
      </c>
    </row>
    <row r="141" spans="1:11" ht="20.100000000000001" customHeight="1" x14ac:dyDescent="0.25">
      <c r="A141" s="255">
        <v>7</v>
      </c>
      <c r="B141" s="256" t="s">
        <v>1964</v>
      </c>
      <c r="C141" s="257"/>
      <c r="D141" s="258" t="s">
        <v>1965</v>
      </c>
      <c r="E141" s="256"/>
      <c r="F141" s="256" t="s">
        <v>1966</v>
      </c>
      <c r="G141" s="260">
        <v>10000000</v>
      </c>
      <c r="H141" s="257" t="s">
        <v>1910</v>
      </c>
      <c r="I141" s="257" t="s">
        <v>1910</v>
      </c>
    </row>
    <row r="142" spans="1:11" ht="20.100000000000001" customHeight="1" x14ac:dyDescent="0.25">
      <c r="A142" s="255">
        <v>8</v>
      </c>
      <c r="B142" s="256" t="s">
        <v>1967</v>
      </c>
      <c r="C142" s="257"/>
      <c r="D142" s="258" t="s">
        <v>1968</v>
      </c>
      <c r="E142" s="256" t="s">
        <v>1969</v>
      </c>
      <c r="F142" s="256" t="s">
        <v>1970</v>
      </c>
      <c r="G142" s="259">
        <v>10000000</v>
      </c>
      <c r="H142" s="256" t="s">
        <v>1910</v>
      </c>
      <c r="I142" s="256" t="s">
        <v>1910</v>
      </c>
    </row>
    <row r="143" spans="1:11" ht="20.100000000000001" customHeight="1" x14ac:dyDescent="0.25">
      <c r="A143" s="255">
        <v>9</v>
      </c>
      <c r="B143" s="256" t="s">
        <v>1971</v>
      </c>
      <c r="C143" s="257"/>
      <c r="D143" s="258" t="s">
        <v>1972</v>
      </c>
      <c r="E143" s="256" t="s">
        <v>1973</v>
      </c>
      <c r="F143" s="256" t="s">
        <v>1974</v>
      </c>
      <c r="G143" s="260">
        <v>10000000</v>
      </c>
      <c r="H143" s="257" t="s">
        <v>1910</v>
      </c>
      <c r="I143" s="257" t="s">
        <v>1910</v>
      </c>
    </row>
    <row r="144" spans="1:11" ht="20.100000000000001" customHeight="1" x14ac:dyDescent="0.25">
      <c r="A144" s="255">
        <v>10</v>
      </c>
      <c r="B144" s="256" t="s">
        <v>1975</v>
      </c>
      <c r="C144" s="257"/>
      <c r="D144" s="258" t="s">
        <v>1976</v>
      </c>
      <c r="E144" s="256" t="s">
        <v>1977</v>
      </c>
      <c r="F144" s="256" t="s">
        <v>1978</v>
      </c>
      <c r="G144" s="259">
        <v>10500000</v>
      </c>
      <c r="H144" s="256" t="s">
        <v>1910</v>
      </c>
      <c r="I144" s="256" t="s">
        <v>1910</v>
      </c>
    </row>
    <row r="145" spans="7:11" x14ac:dyDescent="0.25">
      <c r="J145" s="93">
        <f>SUM(G135:G144)</f>
        <v>105500000</v>
      </c>
      <c r="K145" s="16">
        <v>10</v>
      </c>
    </row>
    <row r="146" spans="7:11" x14ac:dyDescent="0.25">
      <c r="G146" s="271">
        <f>SUM(G5:G145)</f>
        <v>3790408000</v>
      </c>
      <c r="J146" s="262">
        <f>SUM(J145,J134,J128,J126,J124,J122,J120,J111,J109,J54,J41)</f>
        <v>3790408000</v>
      </c>
      <c r="K146" s="95">
        <f>SUM(K41:K145)</f>
        <v>129</v>
      </c>
    </row>
  </sheetData>
  <sortState ref="A69:K164">
    <sortCondition ref="H69:H164"/>
  </sortState>
  <mergeCells count="2">
    <mergeCell ref="A1:I1"/>
    <mergeCell ref="A2:I2"/>
  </mergeCells>
  <conditionalFormatting sqref="B100:C103">
    <cfRule type="duplicateValues" dxfId="36" priority="10"/>
  </conditionalFormatting>
  <conditionalFormatting sqref="B99:C99">
    <cfRule type="duplicateValues" dxfId="35" priority="9"/>
  </conditionalFormatting>
  <conditionalFormatting sqref="B94:C94">
    <cfRule type="duplicateValues" dxfId="34" priority="8"/>
  </conditionalFormatting>
  <conditionalFormatting sqref="B89:C89">
    <cfRule type="duplicateValues" dxfId="33" priority="7"/>
  </conditionalFormatting>
  <conditionalFormatting sqref="B90:C90">
    <cfRule type="duplicateValues" dxfId="32" priority="6"/>
  </conditionalFormatting>
  <conditionalFormatting sqref="B104:C104 B106:C106">
    <cfRule type="duplicateValues" dxfId="31" priority="5"/>
  </conditionalFormatting>
  <conditionalFormatting sqref="B95:C98 B91:C93 B107:C108 B105:C105 B55:C88">
    <cfRule type="duplicateValues" dxfId="30" priority="11"/>
  </conditionalFormatting>
  <conditionalFormatting sqref="B105:C105">
    <cfRule type="duplicateValues" dxfId="29" priority="4"/>
  </conditionalFormatting>
  <conditionalFormatting sqref="E108">
    <cfRule type="duplicateValues" dxfId="28" priority="3"/>
  </conditionalFormatting>
  <conditionalFormatting sqref="B132">
    <cfRule type="duplicateValues" dxfId="27" priority="2"/>
  </conditionalFormatting>
  <conditionalFormatting sqref="B130">
    <cfRule type="duplicateValues" dxfId="26" priority="1"/>
  </conditionalFormatting>
  <pageMargins left="0.37" right="0.2" top="0.74803149606299213" bottom="0.31496062992125984" header="0.31496062992125984" footer="0.31496062992125984"/>
  <pageSetup paperSize="9" scale="75" fitToHeight="2" orientation="portrait" horizontalDpi="4294967292" verticalDpi="0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19</vt:i4>
      </vt:variant>
    </vt:vector>
  </HeadingPairs>
  <TitlesOfParts>
    <vt:vector size="31" baseType="lpstr">
      <vt:lpstr>REKAPITULASI</vt:lpstr>
      <vt:lpstr>FBS_52</vt:lpstr>
      <vt:lpstr>FE_41</vt:lpstr>
      <vt:lpstr>FIK_52</vt:lpstr>
      <vt:lpstr>FIP_76</vt:lpstr>
      <vt:lpstr>FIS_41</vt:lpstr>
      <vt:lpstr>FMIPA_73</vt:lpstr>
      <vt:lpstr>FSD_19</vt:lpstr>
      <vt:lpstr>FT_117</vt:lpstr>
      <vt:lpstr>F.PSIKO_16</vt:lpstr>
      <vt:lpstr>REKAPITULASI PKM</vt:lpstr>
      <vt:lpstr>Sheet3</vt:lpstr>
      <vt:lpstr>F.PSIKO_16!Print_Area</vt:lpstr>
      <vt:lpstr>FBS_52!Print_Area</vt:lpstr>
      <vt:lpstr>FE_41!Print_Area</vt:lpstr>
      <vt:lpstr>FIK_52!Print_Area</vt:lpstr>
      <vt:lpstr>FIP_76!Print_Area</vt:lpstr>
      <vt:lpstr>FIS_41!Print_Area</vt:lpstr>
      <vt:lpstr>FMIPA_73!Print_Area</vt:lpstr>
      <vt:lpstr>FSD_19!Print_Area</vt:lpstr>
      <vt:lpstr>FT_117!Print_Area</vt:lpstr>
      <vt:lpstr>REKAPITULASI!Print_Area</vt:lpstr>
      <vt:lpstr>'REKAPITULASI PKM'!Print_Area</vt:lpstr>
      <vt:lpstr>FBS_52!Print_Titles</vt:lpstr>
      <vt:lpstr>FE_41!Print_Titles</vt:lpstr>
      <vt:lpstr>FIK_52!Print_Titles</vt:lpstr>
      <vt:lpstr>FIP_76!Print_Titles</vt:lpstr>
      <vt:lpstr>FIS_41!Print_Titles</vt:lpstr>
      <vt:lpstr>FMIPA_73!Print_Titles</vt:lpstr>
      <vt:lpstr>FSD_19!Print_Titles</vt:lpstr>
      <vt:lpstr>FT_117!Print_Titles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LENOVO</cp:lastModifiedBy>
  <cp:lastPrinted>2020-11-23T08:50:17Z</cp:lastPrinted>
  <dcterms:created xsi:type="dcterms:W3CDTF">2019-01-07T01:10:00Z</dcterms:created>
  <dcterms:modified xsi:type="dcterms:W3CDTF">2021-02-08T02:52:39Z</dcterms:modified>
</cp:coreProperties>
</file>